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ssukngwob\Documents\nssu\★★★R8(26)_県同窓会\そ　R8(26)総会260613\"/>
    </mc:Choice>
  </mc:AlternateContent>
  <xr:revisionPtr revIDLastSave="0" documentId="13_ncr:1_{D38B3A84-1DE4-4BC8-9DF0-B5522331F343}" xr6:coauthVersionLast="47" xr6:coauthVersionMax="47" xr10:uidLastSave="{00000000-0000-0000-0000-000000000000}"/>
  <bookViews>
    <workbookView xWindow="-110" yWindow="-110" windowWidth="19420" windowHeight="10300" xr2:uid="{74E6C480-DBA8-4C05-9AF9-E2BDA0995567}"/>
  </bookViews>
  <sheets>
    <sheet name="訂正版　R8(2026)予算案" sheetId="2" r:id="rId1"/>
  </sheets>
  <externalReferences>
    <externalReference r:id="rId2"/>
  </externalReferences>
  <definedNames>
    <definedName name="_xlnm.Print_Area" localSheetId="0">'訂正版　R8(2026)予算案'!$A$1:$H$51</definedName>
    <definedName name="主項目">[1]金銭出納帳!$P$6:$P$23</definedName>
    <definedName name="大元">[1]金銭出納帳!$C$5:$G$81</definedName>
    <definedName name="大元2">[1]金銭出納帳!$C$4:$G$81</definedName>
    <definedName name="大元3">[1]金銭出納帳!$C$5:$J$81</definedName>
    <definedName name="大元4">[1]金銭出納帳!$D$5:$J$81</definedName>
    <definedName name="中元">[1]金銭出納帳!$D$5:$G$81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2" l="1"/>
  <c r="F32" i="2" s="1"/>
  <c r="E39" i="2"/>
  <c r="D39" i="2"/>
  <c r="F45" i="2"/>
  <c r="F30" i="2"/>
  <c r="F31" i="2"/>
  <c r="F33" i="2"/>
  <c r="F34" i="2"/>
  <c r="F35" i="2"/>
  <c r="F36" i="2"/>
  <c r="F37" i="2"/>
  <c r="F38" i="2"/>
  <c r="F40" i="2"/>
  <c r="F41" i="2"/>
  <c r="F42" i="2"/>
  <c r="F43" i="2"/>
  <c r="F44" i="2"/>
  <c r="F26" i="2"/>
  <c r="F28" i="2"/>
  <c r="F29" i="2"/>
  <c r="F25" i="2"/>
  <c r="F24" i="2"/>
  <c r="F19" i="2"/>
  <c r="F18" i="2"/>
  <c r="F17" i="2"/>
  <c r="F13" i="2"/>
  <c r="F14" i="2"/>
  <c r="F15" i="2"/>
  <c r="F16" i="2"/>
  <c r="F12" i="2"/>
  <c r="F39" i="2" l="1"/>
  <c r="D20" i="2"/>
  <c r="E20" i="2"/>
  <c r="D27" i="2"/>
  <c r="E46" i="2"/>
  <c r="F5" i="2"/>
  <c r="F6" i="2"/>
  <c r="F7" i="2"/>
  <c r="F8" i="2"/>
  <c r="F9" i="2"/>
  <c r="F10" i="2"/>
  <c r="F11" i="2"/>
  <c r="F4" i="2"/>
  <c r="F20" i="2" l="1"/>
  <c r="D46" i="2"/>
  <c r="F27" i="2"/>
  <c r="F46" i="2" s="1"/>
</calcChain>
</file>

<file path=xl/sharedStrings.xml><?xml version="1.0" encoding="utf-8"?>
<sst xmlns="http://schemas.openxmlformats.org/spreadsheetml/2006/main" count="89" uniqueCount="82">
  <si>
    <t>合　　 計</t>
  </si>
  <si>
    <t>予　備　費</t>
  </si>
  <si>
    <t>消耗品費</t>
  </si>
  <si>
    <t>事務局用PC及びモバイルWi-Fiリース代、
ホームページ年間管理費、郵送料金、振込手数料等</t>
    <rPh sb="0" eb="3">
      <t>ジムキョク</t>
    </rPh>
    <rPh sb="3" eb="4">
      <t>ヨウ</t>
    </rPh>
    <rPh sb="6" eb="7">
      <t>オヨ</t>
    </rPh>
    <rPh sb="20" eb="21">
      <t>ダイ</t>
    </rPh>
    <rPh sb="29" eb="31">
      <t>ネンカン</t>
    </rPh>
    <rPh sb="31" eb="34">
      <t>カンリヒ</t>
    </rPh>
    <rPh sb="35" eb="37">
      <t>ユウソウ</t>
    </rPh>
    <rPh sb="37" eb="39">
      <t>リョウキン</t>
    </rPh>
    <rPh sb="40" eb="42">
      <t>フリコミ</t>
    </rPh>
    <rPh sb="42" eb="45">
      <t>テスウリョウ</t>
    </rPh>
    <rPh sb="45" eb="46">
      <t>トウ</t>
    </rPh>
    <phoneticPr fontId="3"/>
  </si>
  <si>
    <t>通信運搬費</t>
  </si>
  <si>
    <t>部屋借り上げ等</t>
  </si>
  <si>
    <t>会議費</t>
  </si>
  <si>
    <t>役員交通費等</t>
  </si>
  <si>
    <t>旅費</t>
  </si>
  <si>
    <t>事務運営経費等</t>
  </si>
  <si>
    <t>事 務 局 費</t>
  </si>
  <si>
    <t>名簿作成費用</t>
    <rPh sb="4" eb="6">
      <t>ヒヨウ</t>
    </rPh>
    <phoneticPr fontId="3"/>
  </si>
  <si>
    <t>作成費用</t>
    <phoneticPr fontId="3"/>
  </si>
  <si>
    <t>積み立て</t>
  </si>
  <si>
    <t>地区2部＋本部２０部（３年に１回作成）</t>
  </si>
  <si>
    <t>名簿積み立て</t>
  </si>
  <si>
    <t>開催年運営経費</t>
  </si>
  <si>
    <t>実行委員会</t>
  </si>
  <si>
    <t>関東協議会派遣</t>
    <phoneticPr fontId="3"/>
  </si>
  <si>
    <t>開催県運営補助</t>
  </si>
  <si>
    <t>全国同窓会</t>
  </si>
  <si>
    <t>参加・交通費等</t>
  </si>
  <si>
    <t>ﾌﾞﾛｯｸ協議会</t>
  </si>
  <si>
    <t>忘年懇親会開催地区補助</t>
  </si>
  <si>
    <t>忘年懇親会</t>
  </si>
  <si>
    <t>慶　弔　費</t>
  </si>
  <si>
    <t>就職対策事業（運営費、運営委員旅費、事務費等）</t>
    <rPh sb="0" eb="4">
      <t>シュウショクタイサク</t>
    </rPh>
    <rPh sb="4" eb="6">
      <t>ジギョウ</t>
    </rPh>
    <rPh sb="7" eb="10">
      <t>ウンエイヒ</t>
    </rPh>
    <rPh sb="11" eb="13">
      <t>ウンエイ</t>
    </rPh>
    <rPh sb="13" eb="15">
      <t>イイン</t>
    </rPh>
    <rPh sb="15" eb="17">
      <t>リョヒ</t>
    </rPh>
    <rPh sb="18" eb="21">
      <t>ジムヒ</t>
    </rPh>
    <rPh sb="21" eb="22">
      <t>トウ</t>
    </rPh>
    <phoneticPr fontId="3"/>
  </si>
  <si>
    <t xml:space="preserve">就 職 対 策 </t>
  </si>
  <si>
    <t>中堅職員研修、全体研修等（講師謝礼、講師交通費、湯茶等）</t>
    <rPh sb="0" eb="2">
      <t>チュウケン</t>
    </rPh>
    <rPh sb="2" eb="3">
      <t>ショク</t>
    </rPh>
    <rPh sb="3" eb="4">
      <t>イン</t>
    </rPh>
    <rPh sb="4" eb="6">
      <t>ケンシュウ</t>
    </rPh>
    <rPh sb="7" eb="11">
      <t>ゼンタイケンシュウ</t>
    </rPh>
    <rPh sb="11" eb="12">
      <t>トウ</t>
    </rPh>
    <rPh sb="13" eb="15">
      <t>コウシ</t>
    </rPh>
    <rPh sb="15" eb="17">
      <t>シャレイ</t>
    </rPh>
    <rPh sb="18" eb="20">
      <t>コウシ</t>
    </rPh>
    <rPh sb="20" eb="23">
      <t>コウツウヒ</t>
    </rPh>
    <rPh sb="24" eb="26">
      <t>ユチャ</t>
    </rPh>
    <rPh sb="26" eb="27">
      <t>トウ</t>
    </rPh>
    <phoneticPr fontId="3"/>
  </si>
  <si>
    <t xml:space="preserve">研 修 事 業 </t>
  </si>
  <si>
    <t>事業費</t>
  </si>
  <si>
    <t>役員外交通費補助・役員選考委員会（３回程度）</t>
  </si>
  <si>
    <t>旅　費</t>
  </si>
  <si>
    <t>同窓会情報機関誌（手刷り），インク・紙・謝礼・送料</t>
  </si>
  <si>
    <t>機関紙発行</t>
  </si>
  <si>
    <t>会員数（583人）×100円</t>
  </si>
  <si>
    <t>全 国 負 担 金</t>
  </si>
  <si>
    <t>内　　訳</t>
  </si>
  <si>
    <t>増　　▲減</t>
  </si>
  <si>
    <t>令和7年度予算額</t>
    <rPh sb="5" eb="6">
      <t>ヨ</t>
    </rPh>
    <phoneticPr fontId="3"/>
  </si>
  <si>
    <t>項　　　目</t>
  </si>
  <si>
    <t>【支出の部】</t>
  </si>
  <si>
    <t>雑　収　入</t>
  </si>
  <si>
    <t>一般会計前年度繰越金</t>
    <rPh sb="4" eb="7">
      <t>ゼンネンド</t>
    </rPh>
    <phoneticPr fontId="3"/>
  </si>
  <si>
    <t>繰   越   金</t>
  </si>
  <si>
    <t>事業推進繰り入れ</t>
    <phoneticPr fontId="3"/>
  </si>
  <si>
    <t>開催県補助</t>
  </si>
  <si>
    <t>関東大会（全国同窓会）</t>
    <rPh sb="1" eb="2">
      <t>ヒガシ</t>
    </rPh>
    <rPh sb="5" eb="7">
      <t>ゼンコク</t>
    </rPh>
    <phoneticPr fontId="3"/>
  </si>
  <si>
    <t>支部活性（全国同窓会）</t>
    <rPh sb="5" eb="7">
      <t>ゼンコク</t>
    </rPh>
    <phoneticPr fontId="3"/>
  </si>
  <si>
    <t>就職対策（全国同窓会）</t>
    <phoneticPr fontId="3"/>
  </si>
  <si>
    <t>研修（全国同窓会）</t>
  </si>
  <si>
    <t>補助（助成）金</t>
    <phoneticPr fontId="3"/>
  </si>
  <si>
    <t>北相西地区負担金</t>
  </si>
  <si>
    <t>北相東地区会員数（41名）×400円</t>
    <rPh sb="3" eb="5">
      <t>チク</t>
    </rPh>
    <rPh sb="5" eb="8">
      <t>カイインスウ</t>
    </rPh>
    <phoneticPr fontId="3"/>
  </si>
  <si>
    <t>北相東地区負担金</t>
  </si>
  <si>
    <t>西湘地区負担金</t>
  </si>
  <si>
    <t>湘南地区負担金</t>
  </si>
  <si>
    <t>三浦半島地区負担金</t>
  </si>
  <si>
    <t>川崎地区負担金</t>
  </si>
  <si>
    <t>横浜地区負担金</t>
  </si>
  <si>
    <t>各地区負担金</t>
  </si>
  <si>
    <t>（単位：円）</t>
  </si>
  <si>
    <t>【収入の部】</t>
  </si>
  <si>
    <t>令和8年度予算額</t>
    <rPh sb="5" eb="6">
      <t>ヨ</t>
    </rPh>
    <phoneticPr fontId="3"/>
  </si>
  <si>
    <t>都道府県研修事業（定額申請）2件（３0,000/１件、上限２件）</t>
    <rPh sb="0" eb="4">
      <t>トドウフケン</t>
    </rPh>
    <rPh sb="15" eb="16">
      <t>ケン</t>
    </rPh>
    <rPh sb="25" eb="26">
      <t>ケン</t>
    </rPh>
    <rPh sb="27" eb="29">
      <t>ジョウゲン</t>
    </rPh>
    <rPh sb="30" eb="31">
      <t>ケン</t>
    </rPh>
    <phoneticPr fontId="3"/>
  </si>
  <si>
    <t>就職対策研修事業（定額申請）1件（５0,000/１件、上限２件）</t>
    <rPh sb="0" eb="2">
      <t>シュウショク</t>
    </rPh>
    <rPh sb="15" eb="16">
      <t>ケン</t>
    </rPh>
    <phoneticPr fontId="3"/>
  </si>
  <si>
    <t>地区会費請求会員数(583名)×400円</t>
  </si>
  <si>
    <t>横浜地区会員数（73名）×400円</t>
    <rPh sb="0" eb="2">
      <t>ヨコハマ</t>
    </rPh>
    <rPh sb="2" eb="4">
      <t>チク</t>
    </rPh>
    <rPh sb="4" eb="7">
      <t>カイインスウ</t>
    </rPh>
    <phoneticPr fontId="8"/>
  </si>
  <si>
    <t>川崎地区会員数（95名）×400円</t>
    <rPh sb="0" eb="2">
      <t>カワサキ</t>
    </rPh>
    <rPh sb="2" eb="4">
      <t>チク</t>
    </rPh>
    <rPh sb="4" eb="7">
      <t>カイインスウ</t>
    </rPh>
    <phoneticPr fontId="8"/>
  </si>
  <si>
    <t>三浦半島地区会員数（84名）×400円</t>
    <rPh sb="4" eb="6">
      <t>チク</t>
    </rPh>
    <rPh sb="6" eb="9">
      <t>カイインスウ</t>
    </rPh>
    <phoneticPr fontId="8"/>
  </si>
  <si>
    <t>湘南地区会員数 (104名）×400円</t>
    <rPh sb="0" eb="4">
      <t>ショウナンチク</t>
    </rPh>
    <rPh sb="4" eb="7">
      <t>カイインスウ</t>
    </rPh>
    <phoneticPr fontId="8"/>
  </si>
  <si>
    <t>西湘地区会員数（88名）×400円</t>
    <rPh sb="0" eb="4">
      <t>セイショウチク</t>
    </rPh>
    <rPh sb="4" eb="7">
      <t>カイインスウ</t>
    </rPh>
    <phoneticPr fontId="8"/>
  </si>
  <si>
    <t>北相西地区会員数（98名）×400円</t>
    <rPh sb="3" eb="5">
      <t>チク</t>
    </rPh>
    <rPh sb="5" eb="8">
      <t>カイインスウ</t>
    </rPh>
    <phoneticPr fontId="8"/>
  </si>
  <si>
    <t>利息・HP協賛等</t>
    <rPh sb="0" eb="2">
      <t>リソク</t>
    </rPh>
    <rPh sb="5" eb="7">
      <t>キョウサン</t>
    </rPh>
    <rPh sb="7" eb="8">
      <t>トウ</t>
    </rPh>
    <phoneticPr fontId="3"/>
  </si>
  <si>
    <t>葬儀生花等</t>
    <rPh sb="0" eb="2">
      <t>ソウギ</t>
    </rPh>
    <rPh sb="2" eb="4">
      <t>セイカ</t>
    </rPh>
    <rPh sb="4" eb="5">
      <t>トウ</t>
    </rPh>
    <phoneticPr fontId="8"/>
  </si>
  <si>
    <t>プリンタートナー・用紙・記録媒体等</t>
  </si>
  <si>
    <t>卒業学年学生への通信費として＠500円×卒業生概数(300人想定）</t>
    <rPh sb="0" eb="2">
      <t>ソツギョウ</t>
    </rPh>
    <rPh sb="2" eb="4">
      <t>ガクネン</t>
    </rPh>
    <rPh sb="4" eb="6">
      <t>ガクセイ</t>
    </rPh>
    <rPh sb="8" eb="11">
      <t>ツウシンヒ</t>
    </rPh>
    <rPh sb="20" eb="23">
      <t>ソツギョウセイ</t>
    </rPh>
    <rPh sb="23" eb="25">
      <t>ガイスウ</t>
    </rPh>
    <rPh sb="29" eb="30">
      <t>ニン</t>
    </rPh>
    <rPh sb="30" eb="32">
      <t>ソウテイ</t>
    </rPh>
    <phoneticPr fontId="3"/>
  </si>
  <si>
    <t>４分科会４名（資料代＋旅費＋宿泊費）</t>
    <rPh sb="1" eb="4">
      <t>ブンカカイ</t>
    </rPh>
    <rPh sb="5" eb="6">
      <t>メイ</t>
    </rPh>
    <rPh sb="7" eb="10">
      <t>シリョウダイ</t>
    </rPh>
    <rPh sb="11" eb="13">
      <t>リョヒ</t>
    </rPh>
    <rPh sb="14" eb="17">
      <t>シュクハクヒ</t>
    </rPh>
    <phoneticPr fontId="3"/>
  </si>
  <si>
    <t>令和8年度　一般会計　予算（案）</t>
    <rPh sb="11" eb="13">
      <t>ヨサン</t>
    </rPh>
    <rPh sb="14" eb="15">
      <t>アン</t>
    </rPh>
    <phoneticPr fontId="3"/>
  </si>
  <si>
    <t>特別会計基金積み立てより（同窓会加入調査委託費分上乗せ）　</t>
    <rPh sb="13" eb="16">
      <t>ドウソウカイ</t>
    </rPh>
    <rPh sb="16" eb="18">
      <t>カニュウ</t>
    </rPh>
    <rPh sb="18" eb="20">
      <t>チョウサ</t>
    </rPh>
    <rPh sb="20" eb="23">
      <t>イタクヒ</t>
    </rPh>
    <rPh sb="23" eb="24">
      <t>ブン</t>
    </rPh>
    <rPh sb="24" eb="26">
      <t>ウワノ</t>
    </rPh>
    <phoneticPr fontId="3"/>
  </si>
  <si>
    <t>支部活性化推進費</t>
    <rPh sb="4" eb="5">
      <t>カ</t>
    </rPh>
    <rPh sb="5" eb="8">
      <t>スイシンヒ</t>
    </rPh>
    <phoneticPr fontId="3"/>
  </si>
  <si>
    <r>
      <rPr>
        <sz val="11"/>
        <color rgb="FFFF0000"/>
        <rFont val="BIZ UDPゴシック"/>
        <family val="3"/>
        <charset val="128"/>
      </rPr>
      <t>R8</t>
    </r>
    <r>
      <rPr>
        <sz val="11"/>
        <rFont val="BIZ UDPゴシック"/>
        <family val="3"/>
        <charset val="128"/>
      </rPr>
      <t>年３月卒業生 同窓会加入意向調査郵送委託費</t>
    </r>
    <rPh sb="2" eb="3">
      <t>ネン</t>
    </rPh>
    <rPh sb="4" eb="5">
      <t>ガツ</t>
    </rPh>
    <rPh sb="5" eb="8">
      <t>ソツギョウセイ</t>
    </rPh>
    <rPh sb="9" eb="14">
      <t>ドウソウカイカニュウ</t>
    </rPh>
    <rPh sb="14" eb="18">
      <t>イコウチョウサ</t>
    </rPh>
    <rPh sb="18" eb="20">
      <t>ユウソウ</t>
    </rPh>
    <rPh sb="20" eb="22">
      <t>イタク</t>
    </rPh>
    <rPh sb="22" eb="23">
      <t>ヒ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</si>
</sst>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△ &quot;#,##0"/>
    <numFmt numFmtId="177" formatCode="#,##0;&quot;▲ &quot;#,##0"/>
  </numFmts>
  <fonts count="12" x14ac:knownFonts="1"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BIZ UDPゴシック"/>
      <family val="3"/>
      <charset val="128"/>
    </font>
    <font>
      <sz val="11"/>
      <name val="BIZ UDPゴシック"/>
      <family val="3"/>
      <charset val="128"/>
    </font>
    <font>
      <b/>
      <sz val="11"/>
      <name val="BIZ UDPゴシック"/>
      <family val="3"/>
      <charset val="128"/>
    </font>
    <font>
      <b/>
      <strike/>
      <sz val="11"/>
      <name val="BIZ UDPゴシック"/>
      <family val="3"/>
      <charset val="128"/>
    </font>
    <font>
      <strike/>
      <sz val="11"/>
      <name val="BIZ UDPゴシック"/>
      <family val="3"/>
      <charset val="128"/>
    </font>
    <font>
      <sz val="11"/>
      <color rgb="FFFF0000"/>
      <name val="BIZ UDPゴシック"/>
      <family val="3"/>
      <charset val="128"/>
    </font>
    <font>
      <sz val="18"/>
      <name val="BIZ UDP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8"/>
      </left>
      <right style="medium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medium">
        <color auto="1"/>
      </top>
      <bottom style="double">
        <color auto="1"/>
      </bottom>
      <diagonal/>
    </border>
    <border>
      <left/>
      <right style="thin">
        <color indexed="8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 style="double">
        <color auto="1"/>
      </top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auto="1"/>
      </bottom>
      <diagonal/>
    </border>
    <border>
      <left/>
      <right style="medium">
        <color indexed="64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double">
        <color indexed="64"/>
      </bottom>
      <diagonal/>
    </border>
    <border>
      <left/>
      <right style="medium">
        <color indexed="64"/>
      </right>
      <top style="thin">
        <color auto="1"/>
      </top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 style="medium">
        <color auto="1"/>
      </left>
      <right/>
      <top style="double">
        <color indexed="64"/>
      </top>
      <bottom style="medium">
        <color auto="1"/>
      </bottom>
      <diagonal/>
    </border>
    <border>
      <left/>
      <right style="thin">
        <color auto="1"/>
      </right>
      <top style="double">
        <color indexed="64"/>
      </top>
      <bottom style="medium">
        <color auto="1"/>
      </bottom>
      <diagonal/>
    </border>
    <border>
      <left style="thin">
        <color indexed="8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/>
      <top style="thin">
        <color auto="1"/>
      </top>
      <bottom style="double">
        <color indexed="64"/>
      </bottom>
      <diagonal/>
    </border>
    <border>
      <left/>
      <right style="thin">
        <color auto="1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>
      <alignment vertical="center"/>
    </xf>
    <xf numFmtId="0" fontId="1" fillId="0" borderId="0"/>
  </cellStyleXfs>
  <cellXfs count="123">
    <xf numFmtId="0" fontId="0" fillId="0" borderId="0" xfId="0"/>
    <xf numFmtId="0" fontId="5" fillId="0" borderId="20" xfId="2" applyFont="1" applyBorder="1" applyAlignment="1">
      <alignment horizontal="center" vertical="center"/>
    </xf>
    <xf numFmtId="0" fontId="6" fillId="0" borderId="20" xfId="2" applyFont="1" applyBorder="1" applyAlignment="1">
      <alignment horizontal="center" vertical="center"/>
    </xf>
    <xf numFmtId="0" fontId="5" fillId="0" borderId="19" xfId="2" applyFont="1" applyBorder="1" applyAlignment="1">
      <alignment horizontal="center" vertical="center"/>
    </xf>
    <xf numFmtId="176" fontId="6" fillId="0" borderId="27" xfId="2" applyNumberFormat="1" applyFont="1" applyBorder="1" applyAlignment="1">
      <alignment vertical="center"/>
    </xf>
    <xf numFmtId="176" fontId="5" fillId="0" borderId="27" xfId="2" applyNumberFormat="1" applyFont="1" applyBorder="1" applyAlignment="1">
      <alignment vertical="center"/>
    </xf>
    <xf numFmtId="0" fontId="5" fillId="0" borderId="9" xfId="2" applyFont="1" applyBorder="1" applyAlignment="1">
      <alignment vertical="center"/>
    </xf>
    <xf numFmtId="0" fontId="5" fillId="0" borderId="6" xfId="2" applyFont="1" applyBorder="1" applyAlignment="1">
      <alignment vertical="center"/>
    </xf>
    <xf numFmtId="176" fontId="5" fillId="0" borderId="6" xfId="2" applyNumberFormat="1" applyFont="1" applyBorder="1" applyAlignment="1">
      <alignment vertical="center"/>
    </xf>
    <xf numFmtId="177" fontId="5" fillId="0" borderId="6" xfId="2" applyNumberFormat="1" applyFont="1" applyBorder="1" applyAlignment="1">
      <alignment vertical="center"/>
    </xf>
    <xf numFmtId="0" fontId="5" fillId="0" borderId="7" xfId="2" applyFont="1" applyBorder="1" applyAlignment="1">
      <alignment vertical="center"/>
    </xf>
    <xf numFmtId="0" fontId="5" fillId="0" borderId="8" xfId="2" applyFont="1" applyBorder="1" applyAlignment="1">
      <alignment vertical="center"/>
    </xf>
    <xf numFmtId="0" fontId="5" fillId="0" borderId="26" xfId="2" applyFont="1" applyBorder="1" applyAlignment="1">
      <alignment vertical="center" shrinkToFit="1"/>
    </xf>
    <xf numFmtId="176" fontId="5" fillId="0" borderId="23" xfId="2" applyNumberFormat="1" applyFont="1" applyBorder="1" applyAlignment="1">
      <alignment vertical="center"/>
    </xf>
    <xf numFmtId="0" fontId="5" fillId="0" borderId="24" xfId="2" applyFont="1" applyBorder="1" applyAlignment="1">
      <alignment horizontal="left" vertical="center" shrinkToFit="1"/>
    </xf>
    <xf numFmtId="0" fontId="5" fillId="0" borderId="0" xfId="2" applyFont="1" applyAlignment="1">
      <alignment vertical="center"/>
    </xf>
    <xf numFmtId="37" fontId="5" fillId="0" borderId="0" xfId="2" applyNumberFormat="1" applyFont="1" applyAlignment="1">
      <alignment vertical="center"/>
    </xf>
    <xf numFmtId="37" fontId="5" fillId="0" borderId="22" xfId="2" applyNumberFormat="1" applyFont="1" applyBorder="1" applyAlignment="1">
      <alignment vertical="center"/>
    </xf>
    <xf numFmtId="176" fontId="6" fillId="0" borderId="16" xfId="0" applyNumberFormat="1" applyFont="1" applyBorder="1" applyAlignment="1">
      <alignment vertical="center"/>
    </xf>
    <xf numFmtId="176" fontId="5" fillId="0" borderId="16" xfId="0" applyNumberFormat="1" applyFont="1" applyBorder="1" applyAlignment="1">
      <alignment vertical="center"/>
    </xf>
    <xf numFmtId="37" fontId="5" fillId="0" borderId="15" xfId="0" applyNumberFormat="1" applyFont="1" applyBorder="1" applyAlignment="1">
      <alignment vertical="center"/>
    </xf>
    <xf numFmtId="176" fontId="6" fillId="0" borderId="6" xfId="0" applyNumberFormat="1" applyFont="1" applyBorder="1" applyAlignment="1">
      <alignment vertical="center"/>
    </xf>
    <xf numFmtId="176" fontId="5" fillId="0" borderId="6" xfId="0" applyNumberFormat="1" applyFont="1" applyBorder="1" applyAlignment="1">
      <alignment vertical="center"/>
    </xf>
    <xf numFmtId="37" fontId="5" fillId="0" borderId="5" xfId="0" applyNumberFormat="1" applyFont="1" applyBorder="1" applyAlignment="1">
      <alignment vertical="center"/>
    </xf>
    <xf numFmtId="0" fontId="5" fillId="0" borderId="9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37" fontId="5" fillId="0" borderId="5" xfId="0" applyNumberFormat="1" applyFont="1" applyBorder="1" applyAlignment="1">
      <alignment vertical="center" shrinkToFit="1"/>
    </xf>
    <xf numFmtId="176" fontId="7" fillId="0" borderId="6" xfId="0" applyNumberFormat="1" applyFont="1" applyBorder="1" applyAlignment="1">
      <alignment vertical="center"/>
    </xf>
    <xf numFmtId="176" fontId="8" fillId="0" borderId="6" xfId="0" applyNumberFormat="1" applyFont="1" applyBorder="1" applyAlignment="1">
      <alignment vertical="center"/>
    </xf>
    <xf numFmtId="0" fontId="5" fillId="0" borderId="13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vertical="center"/>
    </xf>
    <xf numFmtId="176" fontId="5" fillId="0" borderId="1" xfId="0" applyNumberFormat="1" applyFont="1" applyBorder="1" applyAlignment="1">
      <alignment vertical="center"/>
    </xf>
    <xf numFmtId="0" fontId="6" fillId="0" borderId="0" xfId="2" applyFont="1" applyAlignment="1">
      <alignment vertical="center"/>
    </xf>
    <xf numFmtId="176" fontId="5" fillId="0" borderId="36" xfId="2" applyNumberFormat="1" applyFont="1" applyBorder="1" applyAlignment="1">
      <alignment vertical="center"/>
    </xf>
    <xf numFmtId="0" fontId="5" fillId="0" borderId="28" xfId="2" applyFont="1" applyBorder="1" applyAlignment="1">
      <alignment horizontal="left" vertical="center" shrinkToFit="1"/>
    </xf>
    <xf numFmtId="176" fontId="5" fillId="0" borderId="37" xfId="2" applyNumberFormat="1" applyFont="1" applyBorder="1" applyAlignment="1">
      <alignment vertical="center"/>
    </xf>
    <xf numFmtId="0" fontId="5" fillId="0" borderId="33" xfId="2" applyFont="1" applyBorder="1" applyAlignment="1">
      <alignment horizontal="left" vertical="center" shrinkToFit="1"/>
    </xf>
    <xf numFmtId="0" fontId="5" fillId="0" borderId="32" xfId="2" applyFont="1" applyBorder="1" applyAlignment="1">
      <alignment vertical="center"/>
    </xf>
    <xf numFmtId="0" fontId="5" fillId="0" borderId="34" xfId="2" applyFont="1" applyBorder="1" applyAlignment="1">
      <alignment horizontal="left" vertical="center" shrinkToFit="1"/>
    </xf>
    <xf numFmtId="176" fontId="6" fillId="0" borderId="41" xfId="2" applyNumberFormat="1" applyFont="1" applyBorder="1" applyAlignment="1">
      <alignment vertical="center"/>
    </xf>
    <xf numFmtId="176" fontId="5" fillId="0" borderId="42" xfId="2" applyNumberFormat="1" applyFont="1" applyBorder="1" applyAlignment="1">
      <alignment vertical="center"/>
    </xf>
    <xf numFmtId="177" fontId="5" fillId="0" borderId="43" xfId="2" applyNumberFormat="1" applyFont="1" applyBorder="1" applyAlignment="1">
      <alignment vertical="center"/>
    </xf>
    <xf numFmtId="0" fontId="5" fillId="0" borderId="39" xfId="2" applyFont="1" applyBorder="1" applyAlignment="1">
      <alignment horizontal="left" vertical="center" shrinkToFit="1"/>
    </xf>
    <xf numFmtId="37" fontId="5" fillId="0" borderId="52" xfId="0" applyNumberFormat="1" applyFont="1" applyBorder="1" applyAlignment="1">
      <alignment vertical="center"/>
    </xf>
    <xf numFmtId="37" fontId="5" fillId="0" borderId="52" xfId="0" applyNumberFormat="1" applyFont="1" applyBorder="1" applyAlignment="1">
      <alignment vertical="center" wrapText="1"/>
    </xf>
    <xf numFmtId="37" fontId="5" fillId="0" borderId="52" xfId="0" applyNumberFormat="1" applyFont="1" applyBorder="1" applyAlignment="1">
      <alignment vertical="center" shrinkToFit="1"/>
    </xf>
    <xf numFmtId="176" fontId="6" fillId="0" borderId="43" xfId="0" applyNumberFormat="1" applyFont="1" applyBorder="1" applyAlignment="1">
      <alignment vertical="center"/>
    </xf>
    <xf numFmtId="176" fontId="5" fillId="0" borderId="43" xfId="0" applyNumberFormat="1" applyFont="1" applyBorder="1" applyAlignment="1">
      <alignment vertical="center"/>
    </xf>
    <xf numFmtId="176" fontId="5" fillId="0" borderId="47" xfId="2" applyNumberFormat="1" applyFont="1" applyBorder="1" applyAlignment="1">
      <alignment vertical="center" shrinkToFit="1"/>
    </xf>
    <xf numFmtId="0" fontId="7" fillId="0" borderId="11" xfId="0" applyFont="1" applyBorder="1" applyAlignment="1">
      <alignment horizontal="right" vertical="center"/>
    </xf>
    <xf numFmtId="37" fontId="8" fillId="0" borderId="52" xfId="0" applyNumberFormat="1" applyFont="1" applyBorder="1" applyAlignme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right" vertical="center"/>
    </xf>
    <xf numFmtId="37" fontId="8" fillId="0" borderId="52" xfId="0" applyNumberFormat="1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 shrinkToFit="1"/>
    </xf>
    <xf numFmtId="0" fontId="5" fillId="0" borderId="25" xfId="2" applyFont="1" applyBorder="1" applyAlignment="1">
      <alignment vertical="center"/>
    </xf>
    <xf numFmtId="176" fontId="5" fillId="0" borderId="6" xfId="0" applyNumberFormat="1" applyFont="1" applyBorder="1" applyAlignment="1">
      <alignment horizontal="right" vertical="center"/>
    </xf>
    <xf numFmtId="177" fontId="5" fillId="0" borderId="16" xfId="2" applyNumberFormat="1" applyFont="1" applyBorder="1" applyAlignment="1">
      <alignment vertical="center"/>
    </xf>
    <xf numFmtId="0" fontId="5" fillId="0" borderId="6" xfId="2" applyFont="1" applyBorder="1" applyAlignment="1">
      <alignment vertical="center" shrinkToFit="1"/>
    </xf>
    <xf numFmtId="0" fontId="6" fillId="0" borderId="6" xfId="0" applyFont="1" applyBorder="1" applyAlignment="1">
      <alignment horizontal="right" vertical="center"/>
    </xf>
    <xf numFmtId="0" fontId="5" fillId="0" borderId="11" xfId="2" applyFont="1" applyBorder="1" applyAlignment="1">
      <alignment vertical="center"/>
    </xf>
    <xf numFmtId="9" fontId="5" fillId="0" borderId="0" xfId="1" applyFont="1" applyFill="1" applyAlignment="1">
      <alignment vertical="center"/>
    </xf>
    <xf numFmtId="0" fontId="10" fillId="0" borderId="0" xfId="2" applyFont="1" applyAlignment="1">
      <alignment horizontal="centerContinuous" vertical="center"/>
    </xf>
    <xf numFmtId="0" fontId="5" fillId="0" borderId="0" xfId="2" applyFont="1" applyAlignment="1">
      <alignment horizontal="centerContinuous" vertical="center"/>
    </xf>
    <xf numFmtId="0" fontId="6" fillId="0" borderId="0" xfId="2" applyFont="1" applyAlignment="1">
      <alignment horizontal="centerContinuous" vertical="center"/>
    </xf>
    <xf numFmtId="0" fontId="6" fillId="0" borderId="22" xfId="2" applyFont="1" applyBorder="1" applyAlignment="1">
      <alignment horizontal="left" vertical="center"/>
    </xf>
    <xf numFmtId="0" fontId="5" fillId="0" borderId="22" xfId="2" applyFont="1" applyBorder="1" applyAlignment="1">
      <alignment vertical="center"/>
    </xf>
    <xf numFmtId="0" fontId="5" fillId="0" borderId="22" xfId="2" applyFont="1" applyBorder="1" applyAlignment="1">
      <alignment horizontal="right" vertical="center"/>
    </xf>
    <xf numFmtId="0" fontId="5" fillId="0" borderId="38" xfId="2" applyFont="1" applyBorder="1" applyAlignment="1">
      <alignment horizontal="center" vertical="center"/>
    </xf>
    <xf numFmtId="0" fontId="5" fillId="0" borderId="0" xfId="2" applyFont="1" applyAlignment="1">
      <alignment horizontal="right" vertical="center"/>
    </xf>
    <xf numFmtId="0" fontId="5" fillId="0" borderId="31" xfId="2" applyFont="1" applyBorder="1" applyAlignment="1">
      <alignment vertical="center"/>
    </xf>
    <xf numFmtId="0" fontId="5" fillId="0" borderId="30" xfId="2" applyFont="1" applyBorder="1" applyAlignment="1">
      <alignment vertical="center"/>
    </xf>
    <xf numFmtId="0" fontId="5" fillId="0" borderId="35" xfId="2" applyFont="1" applyBorder="1" applyAlignment="1">
      <alignment vertical="center" shrinkToFit="1"/>
    </xf>
    <xf numFmtId="176" fontId="6" fillId="0" borderId="23" xfId="2" applyNumberFormat="1" applyFont="1" applyBorder="1" applyAlignment="1">
      <alignment vertical="center"/>
    </xf>
    <xf numFmtId="0" fontId="5" fillId="0" borderId="24" xfId="2" applyFont="1" applyBorder="1" applyAlignment="1">
      <alignment vertical="center" shrinkToFit="1"/>
    </xf>
    <xf numFmtId="0" fontId="5" fillId="0" borderId="12" xfId="2" applyFont="1" applyBorder="1" applyAlignment="1">
      <alignment vertical="center"/>
    </xf>
    <xf numFmtId="0" fontId="5" fillId="0" borderId="29" xfId="2" applyFont="1" applyBorder="1" applyAlignment="1">
      <alignment vertical="center"/>
    </xf>
    <xf numFmtId="176" fontId="5" fillId="0" borderId="11" xfId="2" applyNumberFormat="1" applyFont="1" applyBorder="1" applyAlignment="1">
      <alignment vertical="center"/>
    </xf>
    <xf numFmtId="0" fontId="5" fillId="0" borderId="44" xfId="2" applyFont="1" applyBorder="1" applyAlignment="1">
      <alignment vertical="center"/>
    </xf>
    <xf numFmtId="176" fontId="6" fillId="0" borderId="1" xfId="2" applyNumberFormat="1" applyFont="1" applyBorder="1" applyAlignment="1">
      <alignment vertical="center" shrinkToFit="1"/>
    </xf>
    <xf numFmtId="177" fontId="5" fillId="0" borderId="1" xfId="2" applyNumberFormat="1" applyFont="1" applyBorder="1" applyAlignment="1">
      <alignment vertical="center"/>
    </xf>
    <xf numFmtId="0" fontId="5" fillId="0" borderId="40" xfId="2" applyFont="1" applyBorder="1" applyAlignment="1">
      <alignment horizontal="left" vertical="center"/>
    </xf>
    <xf numFmtId="37" fontId="5" fillId="0" borderId="0" xfId="2" applyNumberFormat="1" applyFont="1" applyAlignment="1">
      <alignment horizontal="right" vertical="center"/>
    </xf>
    <xf numFmtId="37" fontId="5" fillId="0" borderId="55" xfId="0" applyNumberFormat="1" applyFont="1" applyBorder="1" applyAlignment="1">
      <alignment vertical="center" shrinkToFit="1"/>
    </xf>
    <xf numFmtId="176" fontId="5" fillId="0" borderId="4" xfId="2" applyNumberFormat="1" applyFont="1" applyBorder="1" applyAlignment="1">
      <alignment vertical="center"/>
    </xf>
    <xf numFmtId="176" fontId="5" fillId="0" borderId="1" xfId="2" applyNumberFormat="1" applyFont="1" applyBorder="1" applyAlignment="1">
      <alignment vertical="center" shrinkToFit="1"/>
    </xf>
    <xf numFmtId="0" fontId="5" fillId="0" borderId="8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48" xfId="0" applyFont="1" applyBorder="1" applyAlignment="1">
      <alignment horizontal="left" vertical="center"/>
    </xf>
    <xf numFmtId="0" fontId="5" fillId="0" borderId="49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4" xfId="2" applyFont="1" applyBorder="1" applyAlignment="1">
      <alignment horizontal="left" vertical="center" shrinkToFit="1"/>
    </xf>
    <xf numFmtId="0" fontId="5" fillId="0" borderId="11" xfId="2" applyFont="1" applyBorder="1" applyAlignment="1">
      <alignment horizontal="left" vertical="center" shrinkToFit="1"/>
    </xf>
    <xf numFmtId="0" fontId="8" fillId="0" borderId="12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4" fillId="0" borderId="22" xfId="2" applyFont="1" applyBorder="1" applyAlignment="1">
      <alignment horizontal="left" vertical="center"/>
    </xf>
    <xf numFmtId="0" fontId="5" fillId="0" borderId="21" xfId="2" applyFont="1" applyBorder="1" applyAlignment="1">
      <alignment horizontal="center" vertical="center"/>
    </xf>
    <xf numFmtId="0" fontId="5" fillId="0" borderId="20" xfId="2" applyFont="1" applyBorder="1" applyAlignment="1">
      <alignment horizontal="center" vertical="center"/>
    </xf>
    <xf numFmtId="0" fontId="5" fillId="0" borderId="45" xfId="2" applyFont="1" applyBorder="1" applyAlignment="1">
      <alignment horizontal="center" vertical="center"/>
    </xf>
    <xf numFmtId="0" fontId="5" fillId="0" borderId="46" xfId="2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50" xfId="0" applyFont="1" applyBorder="1" applyAlignment="1">
      <alignment horizontal="left" vertical="center"/>
    </xf>
    <xf numFmtId="0" fontId="5" fillId="0" borderId="51" xfId="0" applyFont="1" applyBorder="1" applyAlignment="1">
      <alignment horizontal="left" vertical="center"/>
    </xf>
    <xf numFmtId="0" fontId="5" fillId="0" borderId="53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176" fontId="6" fillId="0" borderId="0" xfId="0" applyNumberFormat="1" applyFont="1" applyBorder="1" applyAlignment="1">
      <alignment vertical="center"/>
    </xf>
    <xf numFmtId="176" fontId="5" fillId="0" borderId="0" xfId="0" applyNumberFormat="1" applyFont="1" applyBorder="1" applyAlignment="1">
      <alignment vertical="center"/>
    </xf>
    <xf numFmtId="176" fontId="5" fillId="0" borderId="0" xfId="2" applyNumberFormat="1" applyFont="1" applyBorder="1" applyAlignment="1">
      <alignment vertical="center"/>
    </xf>
    <xf numFmtId="0" fontId="5" fillId="0" borderId="0" xfId="2" applyFont="1" applyBorder="1" applyAlignment="1">
      <alignment vertical="center"/>
    </xf>
    <xf numFmtId="0" fontId="11" fillId="0" borderId="0" xfId="2" applyFont="1" applyBorder="1" applyAlignment="1">
      <alignment horizontal="center"/>
    </xf>
  </cellXfs>
  <cellStyles count="3">
    <cellStyle name="パーセント" xfId="1" builtinId="5"/>
    <cellStyle name="標準" xfId="0" builtinId="0"/>
    <cellStyle name="標準_1４年出納" xfId="2" xr:uid="{0AF8882E-4138-444D-BC29-91CC70D602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20&#24180;&#24230;\18&#24180;&#24230;&#27770;&#31639;&#26360;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収入内訳"/>
      <sheetName val="金銭出納帳"/>
      <sheetName val="1７年決算書"/>
      <sheetName val="支出内訳"/>
    </sheetNames>
    <sheetDataSet>
      <sheetData sheetId="0"/>
      <sheetData sheetId="1">
        <row r="4">
          <cell r="C4" t="str">
            <v>項目１</v>
          </cell>
          <cell r="D4" t="str">
            <v>項目２</v>
          </cell>
          <cell r="E4" t="str">
            <v>項目３</v>
          </cell>
          <cell r="F4" t="str">
            <v>収入</v>
          </cell>
          <cell r="G4" t="str">
            <v>支出</v>
          </cell>
        </row>
        <row r="5">
          <cell r="C5" t="str">
            <v>前年度繰越金</v>
          </cell>
          <cell r="F5">
            <v>412476</v>
          </cell>
          <cell r="H5">
            <v>412476</v>
          </cell>
        </row>
        <row r="6">
          <cell r="C6" t="str">
            <v>慶弔費</v>
          </cell>
          <cell r="G6">
            <v>15750</v>
          </cell>
          <cell r="H6">
            <v>396726</v>
          </cell>
          <cell r="I6" t="str">
            <v>北相東地区　菊地輝信先生(S44卒）葬儀・生花代</v>
          </cell>
          <cell r="J6">
            <v>1</v>
          </cell>
          <cell r="P6" t="str">
            <v>全国負担金</v>
          </cell>
        </row>
        <row r="7">
          <cell r="C7" t="str">
            <v>慶弔費</v>
          </cell>
          <cell r="D7" t="str">
            <v>振り込み手数料</v>
          </cell>
          <cell r="G7">
            <v>367</v>
          </cell>
          <cell r="H7">
            <v>396359</v>
          </cell>
          <cell r="I7" t="str">
            <v>県民センター会議室使用料</v>
          </cell>
          <cell r="J7">
            <v>2</v>
          </cell>
          <cell r="P7" t="str">
            <v>会報費</v>
          </cell>
        </row>
        <row r="8">
          <cell r="C8" t="str">
            <v>事務局費</v>
          </cell>
          <cell r="E8" t="str">
            <v>通信運搬費</v>
          </cell>
          <cell r="G8">
            <v>900</v>
          </cell>
          <cell r="H8">
            <v>395459</v>
          </cell>
          <cell r="I8" t="str">
            <v>切手代</v>
          </cell>
          <cell r="J8">
            <v>3</v>
          </cell>
          <cell r="P8" t="str">
            <v>旅費</v>
          </cell>
        </row>
        <row r="9">
          <cell r="C9" t="str">
            <v>事務局費</v>
          </cell>
          <cell r="D9" t="str">
            <v>会計監査</v>
          </cell>
          <cell r="E9" t="str">
            <v>食糧費</v>
          </cell>
          <cell r="G9">
            <v>798</v>
          </cell>
          <cell r="H9">
            <v>394661</v>
          </cell>
          <cell r="I9" t="str">
            <v>役員旅費</v>
          </cell>
          <cell r="J9">
            <v>4</v>
          </cell>
          <cell r="P9" t="str">
            <v>会議費</v>
          </cell>
        </row>
        <row r="10">
          <cell r="C10" t="str">
            <v>事務局費</v>
          </cell>
          <cell r="D10" t="str">
            <v>会計監査</v>
          </cell>
          <cell r="E10" t="str">
            <v>旅費</v>
          </cell>
          <cell r="G10">
            <v>1360</v>
          </cell>
          <cell r="H10">
            <v>393301</v>
          </cell>
          <cell r="I10" t="str">
            <v>切手代</v>
          </cell>
          <cell r="J10">
            <v>5</v>
          </cell>
          <cell r="P10" t="str">
            <v>研修事業費</v>
          </cell>
        </row>
        <row r="11">
          <cell r="C11" t="str">
            <v>事務局費</v>
          </cell>
          <cell r="E11" t="str">
            <v>通信運搬費</v>
          </cell>
          <cell r="G11">
            <v>1050</v>
          </cell>
          <cell r="H11">
            <v>392251</v>
          </cell>
          <cell r="I11" t="str">
            <v>封筒代</v>
          </cell>
          <cell r="J11">
            <v>6</v>
          </cell>
          <cell r="P11" t="str">
            <v>就職対策費</v>
          </cell>
        </row>
        <row r="12">
          <cell r="C12" t="str">
            <v>事務局費</v>
          </cell>
          <cell r="E12" t="str">
            <v>通信運搬費</v>
          </cell>
          <cell r="G12">
            <v>3000</v>
          </cell>
          <cell r="H12">
            <v>389251</v>
          </cell>
          <cell r="I12" t="str">
            <v>葉書代</v>
          </cell>
          <cell r="J12">
            <v>7</v>
          </cell>
          <cell r="P12" t="str">
            <v>慶弔費</v>
          </cell>
        </row>
        <row r="13">
          <cell r="C13" t="str">
            <v>事務局費</v>
          </cell>
          <cell r="D13" t="str">
            <v>第１回事務局長会議</v>
          </cell>
          <cell r="E13" t="str">
            <v>使用料</v>
          </cell>
          <cell r="G13">
            <v>1680</v>
          </cell>
          <cell r="H13">
            <v>387571</v>
          </cell>
          <cell r="I13" t="str">
            <v>会場使用料</v>
          </cell>
          <cell r="J13">
            <v>8</v>
          </cell>
          <cell r="P13" t="str">
            <v>通信費</v>
          </cell>
        </row>
        <row r="14">
          <cell r="C14" t="str">
            <v>事務局費</v>
          </cell>
          <cell r="D14" t="str">
            <v>第１回事務局長会議</v>
          </cell>
          <cell r="E14" t="str">
            <v>食糧費</v>
          </cell>
          <cell r="G14">
            <v>5980</v>
          </cell>
          <cell r="H14">
            <v>381591</v>
          </cell>
          <cell r="I14" t="str">
            <v>役員弁当代</v>
          </cell>
          <cell r="J14">
            <v>9</v>
          </cell>
          <cell r="P14" t="str">
            <v>消耗品費</v>
          </cell>
        </row>
        <row r="15">
          <cell r="C15" t="str">
            <v>事務局費</v>
          </cell>
          <cell r="D15" t="str">
            <v>第１回事務局長会議</v>
          </cell>
          <cell r="E15" t="str">
            <v>旅費</v>
          </cell>
          <cell r="G15">
            <v>13710</v>
          </cell>
          <cell r="H15">
            <v>367881</v>
          </cell>
          <cell r="I15" t="str">
            <v>役員、事務局員旅費</v>
          </cell>
          <cell r="J15">
            <v>10</v>
          </cell>
          <cell r="P15" t="str">
            <v>ﾌﾞﾛｯｸ会議派遣費</v>
          </cell>
        </row>
        <row r="16">
          <cell r="C16" t="str">
            <v>事務局費</v>
          </cell>
          <cell r="E16" t="str">
            <v>通信運搬費</v>
          </cell>
          <cell r="G16">
            <v>500</v>
          </cell>
          <cell r="H16">
            <v>367381</v>
          </cell>
          <cell r="I16" t="str">
            <v>資料郵送代(手広中）</v>
          </cell>
          <cell r="J16">
            <v>11</v>
          </cell>
          <cell r="P16" t="str">
            <v>事務局費</v>
          </cell>
        </row>
        <row r="17">
          <cell r="C17" t="str">
            <v>事務局費</v>
          </cell>
          <cell r="E17" t="str">
            <v>消耗品費</v>
          </cell>
          <cell r="G17">
            <v>2105</v>
          </cell>
          <cell r="H17">
            <v>365276</v>
          </cell>
          <cell r="I17" t="str">
            <v>インクリボン</v>
          </cell>
          <cell r="J17">
            <v>12</v>
          </cell>
          <cell r="P17" t="str">
            <v>名簿作成積立金</v>
          </cell>
        </row>
        <row r="18">
          <cell r="C18" t="str">
            <v>事務局費</v>
          </cell>
          <cell r="D18" t="str">
            <v>第１回常任幹事会</v>
          </cell>
          <cell r="E18" t="str">
            <v>使用料</v>
          </cell>
          <cell r="G18">
            <v>5680</v>
          </cell>
          <cell r="H18">
            <v>359596</v>
          </cell>
          <cell r="I18" t="str">
            <v>会場使用料</v>
          </cell>
          <cell r="J18">
            <v>13</v>
          </cell>
          <cell r="P18" t="str">
            <v>予備費</v>
          </cell>
        </row>
        <row r="19">
          <cell r="C19" t="str">
            <v>事務局費</v>
          </cell>
          <cell r="D19" t="str">
            <v>第１回常任幹事会</v>
          </cell>
          <cell r="E19" t="str">
            <v>食糧費</v>
          </cell>
          <cell r="G19">
            <v>3810</v>
          </cell>
          <cell r="H19">
            <v>355786</v>
          </cell>
          <cell r="I19" t="str">
            <v>役員お茶代</v>
          </cell>
          <cell r="J19">
            <v>14</v>
          </cell>
          <cell r="P19" t="str">
            <v>前年度繰越金</v>
          </cell>
        </row>
        <row r="20">
          <cell r="C20" t="str">
            <v>事務局費</v>
          </cell>
          <cell r="D20" t="str">
            <v>第1回常任幹事会</v>
          </cell>
          <cell r="E20" t="str">
            <v>旅費</v>
          </cell>
          <cell r="G20">
            <v>7820</v>
          </cell>
          <cell r="H20">
            <v>347966</v>
          </cell>
          <cell r="I20" t="str">
            <v>役員、事務局員旅費</v>
          </cell>
          <cell r="J20">
            <v>15</v>
          </cell>
          <cell r="P20" t="str">
            <v>各地区負担金</v>
          </cell>
        </row>
        <row r="21">
          <cell r="C21" t="str">
            <v>各地区負担金</v>
          </cell>
          <cell r="D21" t="str">
            <v>横浜北地区</v>
          </cell>
          <cell r="F21">
            <v>60000</v>
          </cell>
          <cell r="H21">
            <v>407966</v>
          </cell>
          <cell r="I21" t="str">
            <v>地区負担金</v>
          </cell>
          <cell r="J21">
            <v>16</v>
          </cell>
          <cell r="P21" t="str">
            <v>雑収入</v>
          </cell>
        </row>
        <row r="22">
          <cell r="C22" t="str">
            <v>慶弔費</v>
          </cell>
          <cell r="G22">
            <v>15000</v>
          </cell>
          <cell r="H22">
            <v>392966</v>
          </cell>
          <cell r="I22" t="str">
            <v>湘南地区・鈴木弥寿雄先生(S33卒）葬儀生花代</v>
          </cell>
          <cell r="J22">
            <v>17</v>
          </cell>
          <cell r="P22" t="str">
            <v>忘年懇親会費</v>
          </cell>
        </row>
        <row r="23">
          <cell r="C23" t="str">
            <v>雑収入3</v>
          </cell>
          <cell r="D23" t="str">
            <v>利息</v>
          </cell>
          <cell r="E23" t="str">
            <v>利息</v>
          </cell>
          <cell r="F23">
            <v>41</v>
          </cell>
          <cell r="H23">
            <v>393007</v>
          </cell>
          <cell r="J23">
            <v>18</v>
          </cell>
          <cell r="P23" t="str">
            <v>研修事業費補助</v>
          </cell>
        </row>
        <row r="24">
          <cell r="C24" t="str">
            <v>研修事業費</v>
          </cell>
          <cell r="E24" t="str">
            <v>通信運搬費</v>
          </cell>
          <cell r="G24">
            <v>525</v>
          </cell>
          <cell r="H24">
            <v>392482</v>
          </cell>
          <cell r="I24" t="str">
            <v>封筒代</v>
          </cell>
          <cell r="J24">
            <v>19</v>
          </cell>
        </row>
        <row r="25">
          <cell r="C25" t="str">
            <v>研修事業費</v>
          </cell>
          <cell r="D25" t="str">
            <v>第1･2回研修会　研修中堅教員・管理職研修会</v>
          </cell>
          <cell r="E25" t="str">
            <v>消耗品費</v>
          </cell>
          <cell r="G25">
            <v>2000</v>
          </cell>
          <cell r="H25">
            <v>390482</v>
          </cell>
          <cell r="I25" t="str">
            <v>プリンタラベル</v>
          </cell>
          <cell r="J25">
            <v>20</v>
          </cell>
        </row>
        <row r="26">
          <cell r="C26" t="str">
            <v>就職対策事業費</v>
          </cell>
          <cell r="F26">
            <v>50000</v>
          </cell>
          <cell r="H26">
            <v>440482</v>
          </cell>
          <cell r="I26" t="str">
            <v>保護者会より</v>
          </cell>
          <cell r="J26">
            <v>21</v>
          </cell>
        </row>
        <row r="27">
          <cell r="C27" t="str">
            <v>研修事業費</v>
          </cell>
          <cell r="D27" t="str">
            <v>第1･2回研修会　研修中堅教員・管理職研修会</v>
          </cell>
          <cell r="E27" t="str">
            <v>使用料</v>
          </cell>
          <cell r="G27">
            <v>24150</v>
          </cell>
          <cell r="H27">
            <v>416332</v>
          </cell>
          <cell r="I27" t="str">
            <v>藤沢産業センター使用料</v>
          </cell>
          <cell r="J27">
            <v>22</v>
          </cell>
        </row>
        <row r="28">
          <cell r="C28" t="str">
            <v>研修事業費</v>
          </cell>
          <cell r="D28" t="str">
            <v>第1･2回研修会　研修中堅教員・管理職研修会</v>
          </cell>
          <cell r="E28" t="str">
            <v>その他</v>
          </cell>
          <cell r="G28">
            <v>20000</v>
          </cell>
          <cell r="H28">
            <v>396332</v>
          </cell>
          <cell r="I28" t="str">
            <v>会議運営費（講師交通費等）</v>
          </cell>
          <cell r="J28">
            <v>23</v>
          </cell>
        </row>
        <row r="29">
          <cell r="C29" t="str">
            <v>研修事業費</v>
          </cell>
          <cell r="D29" t="str">
            <v>第1･2回研修会　研修中堅教員・管理職研修会</v>
          </cell>
          <cell r="E29" t="str">
            <v>食糧費</v>
          </cell>
          <cell r="G29">
            <v>157</v>
          </cell>
          <cell r="H29">
            <v>396175</v>
          </cell>
          <cell r="I29" t="str">
            <v>講師お茶代</v>
          </cell>
          <cell r="J29">
            <v>24</v>
          </cell>
        </row>
        <row r="30">
          <cell r="C30" t="str">
            <v>研修事業費</v>
          </cell>
          <cell r="D30" t="str">
            <v>第1･2回研修会　研修中堅教員・管理職研修会</v>
          </cell>
          <cell r="E30" t="str">
            <v>旅費</v>
          </cell>
          <cell r="G30">
            <v>14840</v>
          </cell>
          <cell r="H30">
            <v>381335</v>
          </cell>
          <cell r="I30" t="str">
            <v>役員・事務局交通費</v>
          </cell>
          <cell r="J30">
            <v>25</v>
          </cell>
        </row>
        <row r="31">
          <cell r="C31" t="str">
            <v>研修事業費</v>
          </cell>
          <cell r="D31" t="str">
            <v>第1･2回研修会　研修中堅教員・管理職研修会</v>
          </cell>
          <cell r="E31" t="str">
            <v>その他</v>
          </cell>
          <cell r="G31">
            <v>500</v>
          </cell>
          <cell r="H31">
            <v>380835</v>
          </cell>
          <cell r="I31" t="str">
            <v>資料コピー代</v>
          </cell>
          <cell r="J31">
            <v>26</v>
          </cell>
        </row>
        <row r="32">
          <cell r="C32" t="str">
            <v>研修事業費</v>
          </cell>
          <cell r="D32" t="str">
            <v>第1･2回研修会　研修中堅教員・管理職研修会</v>
          </cell>
          <cell r="E32" t="str">
            <v>食糧費</v>
          </cell>
          <cell r="G32">
            <v>930</v>
          </cell>
          <cell r="H32">
            <v>379905</v>
          </cell>
          <cell r="I32" t="str">
            <v>講師お茶代</v>
          </cell>
        </row>
        <row r="33">
          <cell r="C33" t="str">
            <v>事務局費</v>
          </cell>
          <cell r="E33" t="str">
            <v>消耗品費</v>
          </cell>
          <cell r="G33">
            <v>9320</v>
          </cell>
          <cell r="H33">
            <v>370585</v>
          </cell>
          <cell r="I33" t="str">
            <v>用紙･インク･記録用メディア</v>
          </cell>
          <cell r="J33">
            <v>27</v>
          </cell>
        </row>
        <row r="34">
          <cell r="C34" t="str">
            <v>事務局費</v>
          </cell>
          <cell r="E34" t="str">
            <v>通信運搬費</v>
          </cell>
          <cell r="G34">
            <v>4000</v>
          </cell>
          <cell r="H34">
            <v>366585</v>
          </cell>
          <cell r="I34" t="str">
            <v>切手代</v>
          </cell>
        </row>
        <row r="35">
          <cell r="C35" t="str">
            <v>事務局費</v>
          </cell>
          <cell r="D35" t="e">
            <v>#N/A</v>
          </cell>
          <cell r="E35" t="str">
            <v>旅費</v>
          </cell>
          <cell r="G35">
            <v>21500</v>
          </cell>
          <cell r="H35">
            <v>345085</v>
          </cell>
          <cell r="I35" t="e">
            <v>#N/A</v>
          </cell>
        </row>
        <row r="36">
          <cell r="C36" t="str">
            <v>事務局費</v>
          </cell>
          <cell r="D36" t="e">
            <v>#N/A</v>
          </cell>
          <cell r="E36" t="str">
            <v>参加料</v>
          </cell>
          <cell r="G36">
            <v>20000</v>
          </cell>
          <cell r="H36">
            <v>325085</v>
          </cell>
          <cell r="I36" t="str">
            <v>参加費（宿泊費含）</v>
          </cell>
          <cell r="J36">
            <v>29</v>
          </cell>
        </row>
        <row r="37">
          <cell r="C37" t="str">
            <v>研修事業費</v>
          </cell>
          <cell r="D37" t="str">
            <v>第3回研修会　全体研修会事務連絡</v>
          </cell>
          <cell r="E37" t="str">
            <v>通信運搬費</v>
          </cell>
          <cell r="G37">
            <v>378</v>
          </cell>
          <cell r="H37">
            <v>324707</v>
          </cell>
          <cell r="I37" t="str">
            <v>封筒代</v>
          </cell>
          <cell r="J37">
            <v>30</v>
          </cell>
        </row>
        <row r="38">
          <cell r="C38" t="str">
            <v>研修事業費</v>
          </cell>
          <cell r="D38" t="str">
            <v>第3回研修会　全体研修会事務連絡</v>
          </cell>
          <cell r="E38" t="str">
            <v>通信運搬費</v>
          </cell>
          <cell r="G38">
            <v>3900</v>
          </cell>
          <cell r="H38">
            <v>320807</v>
          </cell>
          <cell r="I38" t="str">
            <v>切手･葉書代</v>
          </cell>
          <cell r="J38">
            <v>31</v>
          </cell>
        </row>
        <row r="39">
          <cell r="C39" t="str">
            <v>各地区負担金</v>
          </cell>
          <cell r="D39" t="str">
            <v>三浦半島地区</v>
          </cell>
          <cell r="F39">
            <v>51000</v>
          </cell>
          <cell r="H39">
            <v>371807</v>
          </cell>
          <cell r="J39">
            <v>33</v>
          </cell>
        </row>
        <row r="40">
          <cell r="C40" t="str">
            <v>事務局費</v>
          </cell>
          <cell r="E40" t="str">
            <v>通信運搬費</v>
          </cell>
          <cell r="G40">
            <v>1520</v>
          </cell>
          <cell r="H40">
            <v>370287</v>
          </cell>
          <cell r="I40" t="str">
            <v>切手代</v>
          </cell>
          <cell r="J40">
            <v>34</v>
          </cell>
        </row>
        <row r="41">
          <cell r="C41" t="str">
            <v>研修事業費</v>
          </cell>
          <cell r="D41" t="str">
            <v>第3回研修会　全体研修会事務連絡</v>
          </cell>
          <cell r="E41" t="str">
            <v>通信運搬費</v>
          </cell>
          <cell r="G41">
            <v>1000</v>
          </cell>
          <cell r="H41">
            <v>369287</v>
          </cell>
          <cell r="I41" t="str">
            <v>葉書代</v>
          </cell>
          <cell r="J41">
            <v>35</v>
          </cell>
        </row>
        <row r="42">
          <cell r="C42" t="str">
            <v>各地区負担金</v>
          </cell>
          <cell r="D42" t="str">
            <v>川崎地区</v>
          </cell>
          <cell r="F42">
            <v>86000</v>
          </cell>
          <cell r="H42">
            <v>455287</v>
          </cell>
          <cell r="J42">
            <v>36</v>
          </cell>
        </row>
        <row r="43">
          <cell r="C43" t="str">
            <v>各地区負担金</v>
          </cell>
          <cell r="D43" t="str">
            <v>横浜東地区</v>
          </cell>
          <cell r="F43">
            <v>30000</v>
          </cell>
          <cell r="H43">
            <v>485287</v>
          </cell>
          <cell r="J43">
            <v>37</v>
          </cell>
        </row>
        <row r="44">
          <cell r="C44" t="str">
            <v>各地区負担金</v>
          </cell>
          <cell r="D44" t="str">
            <v>西相地区</v>
          </cell>
          <cell r="F44">
            <v>69000</v>
          </cell>
          <cell r="H44">
            <v>554287</v>
          </cell>
          <cell r="J44">
            <v>38</v>
          </cell>
        </row>
        <row r="45">
          <cell r="C45" t="str">
            <v>慶弔費</v>
          </cell>
          <cell r="G45">
            <v>10000</v>
          </cell>
          <cell r="H45">
            <v>544287</v>
          </cell>
          <cell r="I45" t="str">
            <v>日体大小田教授葬儀（香典）</v>
          </cell>
        </row>
        <row r="46">
          <cell r="C46" t="str">
            <v>各地区負担金</v>
          </cell>
          <cell r="D46" t="str">
            <v>北相西地区</v>
          </cell>
          <cell r="F46">
            <v>43000</v>
          </cell>
          <cell r="H46">
            <v>587287</v>
          </cell>
          <cell r="J46">
            <v>42</v>
          </cell>
        </row>
        <row r="47">
          <cell r="C47" t="str">
            <v>事務局費</v>
          </cell>
          <cell r="E47" t="str">
            <v>通信運搬費</v>
          </cell>
          <cell r="G47">
            <v>700</v>
          </cell>
          <cell r="H47">
            <v>586587</v>
          </cell>
          <cell r="I47" t="str">
            <v>速達代</v>
          </cell>
          <cell r="J47">
            <v>43</v>
          </cell>
        </row>
        <row r="48">
          <cell r="C48" t="str">
            <v>各地区負担金</v>
          </cell>
          <cell r="D48" t="str">
            <v>横浜南地区</v>
          </cell>
          <cell r="F48">
            <v>35000</v>
          </cell>
          <cell r="H48">
            <v>621587</v>
          </cell>
          <cell r="I48" t="str">
            <v>地区負担金未納???</v>
          </cell>
          <cell r="J48">
            <v>44</v>
          </cell>
        </row>
        <row r="49">
          <cell r="C49" t="str">
            <v>各地区負担金</v>
          </cell>
          <cell r="D49" t="str">
            <v>湘南地区</v>
          </cell>
          <cell r="F49">
            <v>110000</v>
          </cell>
          <cell r="H49">
            <v>731587</v>
          </cell>
        </row>
        <row r="50">
          <cell r="C50" t="str">
            <v>各地区負担金</v>
          </cell>
          <cell r="D50" t="str">
            <v>北相東地区</v>
          </cell>
          <cell r="F50">
            <v>61000</v>
          </cell>
          <cell r="H50">
            <v>792587</v>
          </cell>
        </row>
        <row r="51">
          <cell r="C51" t="str">
            <v>研修事業費</v>
          </cell>
          <cell r="D51" t="str">
            <v>第3回研修会　全体研修会</v>
          </cell>
          <cell r="E51" t="str">
            <v>報償費</v>
          </cell>
          <cell r="G51">
            <v>100000</v>
          </cell>
          <cell r="H51">
            <v>692587</v>
          </cell>
          <cell r="I51" t="str">
            <v>池谷幸雄氏へ謝礼</v>
          </cell>
          <cell r="J51">
            <v>45</v>
          </cell>
        </row>
        <row r="52">
          <cell r="C52" t="str">
            <v>事務局費</v>
          </cell>
          <cell r="D52" t="str">
            <v>第2回常任幹事会</v>
          </cell>
          <cell r="E52" t="str">
            <v>旅費</v>
          </cell>
          <cell r="G52">
            <v>6240</v>
          </cell>
          <cell r="H52">
            <v>686347</v>
          </cell>
        </row>
        <row r="53">
          <cell r="C53" t="str">
            <v>事務局費</v>
          </cell>
          <cell r="D53" t="str">
            <v>忘年懇親会補助</v>
          </cell>
          <cell r="E53" t="str">
            <v>その他</v>
          </cell>
          <cell r="G53">
            <v>50000</v>
          </cell>
          <cell r="H53">
            <v>636347</v>
          </cell>
          <cell r="I53" t="str">
            <v>北相東地区へ補助</v>
          </cell>
        </row>
        <row r="54">
          <cell r="C54" t="str">
            <v>事務局費</v>
          </cell>
          <cell r="D54" t="str">
            <v>第2回常任幹事会</v>
          </cell>
          <cell r="G54">
            <v>524</v>
          </cell>
          <cell r="H54">
            <v>635823</v>
          </cell>
        </row>
        <row r="55">
          <cell r="C55" t="str">
            <v>事務局費</v>
          </cell>
          <cell r="D55" t="str">
            <v>第2回常任幹事会</v>
          </cell>
          <cell r="E55" t="str">
            <v>食糧費</v>
          </cell>
          <cell r="G55">
            <v>3144</v>
          </cell>
          <cell r="H55">
            <v>632679</v>
          </cell>
          <cell r="I55" t="str">
            <v>参加者お茶代</v>
          </cell>
        </row>
        <row r="56">
          <cell r="C56" t="str">
            <v>就職対策費</v>
          </cell>
          <cell r="D56" t="str">
            <v>平成18年度就職セミナー</v>
          </cell>
          <cell r="E56" t="str">
            <v>旅費</v>
          </cell>
          <cell r="G56">
            <v>14160</v>
          </cell>
          <cell r="H56">
            <v>618519</v>
          </cell>
          <cell r="I56" t="str">
            <v>役員、事務局員旅費</v>
          </cell>
        </row>
        <row r="57">
          <cell r="C57" t="str">
            <v>就職対策費</v>
          </cell>
          <cell r="D57" t="str">
            <v>平成18年度就職セミナー</v>
          </cell>
          <cell r="E57" t="str">
            <v>報償費</v>
          </cell>
          <cell r="G57">
            <v>15000</v>
          </cell>
          <cell r="H57">
            <v>603519</v>
          </cell>
          <cell r="I57" t="str">
            <v>パネラーへの謝礼</v>
          </cell>
          <cell r="J57">
            <v>46</v>
          </cell>
        </row>
        <row r="58">
          <cell r="C58" t="str">
            <v>就職対策費</v>
          </cell>
          <cell r="D58" t="str">
            <v>平成18年度就職セミナー</v>
          </cell>
          <cell r="E58" t="str">
            <v>食糧費</v>
          </cell>
          <cell r="G58">
            <v>880</v>
          </cell>
          <cell r="H58">
            <v>602639</v>
          </cell>
          <cell r="I58" t="str">
            <v>パネラー役員お茶代</v>
          </cell>
          <cell r="J58">
            <v>47</v>
          </cell>
        </row>
        <row r="59">
          <cell r="C59" t="str">
            <v>就職対策費</v>
          </cell>
          <cell r="D59" t="str">
            <v>平成18年度就職セミナー</v>
          </cell>
          <cell r="E59" t="str">
            <v>食糧費</v>
          </cell>
          <cell r="G59">
            <v>3158</v>
          </cell>
          <cell r="H59">
            <v>599481</v>
          </cell>
          <cell r="I59" t="e">
            <v>#N/A</v>
          </cell>
          <cell r="J59">
            <v>48</v>
          </cell>
        </row>
        <row r="60">
          <cell r="C60" t="str">
            <v>就職対策費</v>
          </cell>
          <cell r="D60" t="str">
            <v>平成18年度就職セミナー</v>
          </cell>
          <cell r="E60" t="str">
            <v>食糧費</v>
          </cell>
          <cell r="G60">
            <v>10920</v>
          </cell>
          <cell r="H60">
            <v>588561</v>
          </cell>
          <cell r="I60" t="str">
            <v>役員弁当代</v>
          </cell>
        </row>
        <row r="61">
          <cell r="C61" t="str">
            <v>就職対策費</v>
          </cell>
          <cell r="D61" t="str">
            <v>平成18年度就職セミナー</v>
          </cell>
          <cell r="E61" t="str">
            <v>食糧費</v>
          </cell>
          <cell r="G61">
            <v>1333</v>
          </cell>
          <cell r="H61">
            <v>587228</v>
          </cell>
          <cell r="I61" t="e">
            <v>#N/A</v>
          </cell>
        </row>
        <row r="62">
          <cell r="C62" t="str">
            <v>事務局費</v>
          </cell>
          <cell r="D62" t="str">
            <v>箱根駅伝募金贈呈</v>
          </cell>
          <cell r="E62" t="str">
            <v>旅費</v>
          </cell>
          <cell r="G62">
            <v>4380</v>
          </cell>
          <cell r="H62">
            <v>582848</v>
          </cell>
          <cell r="I62" t="str">
            <v>役員旅費</v>
          </cell>
          <cell r="J62">
            <v>49</v>
          </cell>
        </row>
        <row r="63">
          <cell r="C63" t="str">
            <v>慶弔費</v>
          </cell>
          <cell r="G63">
            <v>15000</v>
          </cell>
          <cell r="H63">
            <v>567848</v>
          </cell>
          <cell r="I63" t="str">
            <v>三浦半島地区　小川様葬儀</v>
          </cell>
          <cell r="J63">
            <v>50</v>
          </cell>
        </row>
        <row r="64">
          <cell r="C64" t="str">
            <v>就職対策事業費補助2</v>
          </cell>
          <cell r="F64">
            <v>30000</v>
          </cell>
          <cell r="H64">
            <v>597848</v>
          </cell>
          <cell r="I64" t="str">
            <v>同窓会より</v>
          </cell>
          <cell r="J64">
            <v>51</v>
          </cell>
        </row>
        <row r="65">
          <cell r="C65" t="str">
            <v>就職対策事業費補助1</v>
          </cell>
          <cell r="F65">
            <v>50000</v>
          </cell>
          <cell r="H65">
            <v>647848</v>
          </cell>
          <cell r="I65" t="str">
            <v>大学より</v>
          </cell>
          <cell r="J65">
            <v>52</v>
          </cell>
        </row>
        <row r="66">
          <cell r="C66" t="str">
            <v>会報費</v>
          </cell>
          <cell r="D66" t="str">
            <v>同窓会報　封筒代</v>
          </cell>
          <cell r="E66" t="str">
            <v>通信運搬費</v>
          </cell>
          <cell r="G66">
            <v>519</v>
          </cell>
          <cell r="H66">
            <v>647329</v>
          </cell>
          <cell r="I66" t="str">
            <v>会報封筒代</v>
          </cell>
          <cell r="J66">
            <v>53</v>
          </cell>
        </row>
        <row r="67">
          <cell r="C67" t="str">
            <v>会報費</v>
          </cell>
          <cell r="D67" t="str">
            <v>同窓会報　送料</v>
          </cell>
          <cell r="E67" t="str">
            <v>通信運搬費</v>
          </cell>
          <cell r="G67">
            <v>1760</v>
          </cell>
          <cell r="H67">
            <v>645569</v>
          </cell>
          <cell r="I67" t="str">
            <v>会報各地区へ発送</v>
          </cell>
          <cell r="J67">
            <v>54</v>
          </cell>
        </row>
        <row r="68">
          <cell r="C68" t="str">
            <v>会報費</v>
          </cell>
          <cell r="D68" t="str">
            <v>同窓会報</v>
          </cell>
          <cell r="E68" t="str">
            <v>印刷製本費</v>
          </cell>
          <cell r="G68">
            <v>48405</v>
          </cell>
          <cell r="H68">
            <v>597164</v>
          </cell>
          <cell r="I68" t="str">
            <v>会報印刷代</v>
          </cell>
          <cell r="J68">
            <v>55</v>
          </cell>
        </row>
        <row r="69">
          <cell r="C69" t="str">
            <v>全国負担金</v>
          </cell>
          <cell r="E69" t="str">
            <v>その他</v>
          </cell>
          <cell r="G69">
            <v>103200</v>
          </cell>
          <cell r="H69">
            <v>493964</v>
          </cell>
          <cell r="I69" t="str">
            <v>＠１００円×1032人</v>
          </cell>
          <cell r="J69">
            <v>56</v>
          </cell>
        </row>
        <row r="70">
          <cell r="C70" t="str">
            <v>全国負担金</v>
          </cell>
          <cell r="D70" t="str">
            <v>振り込み手数料</v>
          </cell>
          <cell r="G70">
            <v>472</v>
          </cell>
          <cell r="H70">
            <v>493492</v>
          </cell>
          <cell r="I70" t="str">
            <v>振込み手数料</v>
          </cell>
          <cell r="J70">
            <v>57</v>
          </cell>
        </row>
        <row r="71">
          <cell r="C71" t="str">
            <v>研修事業費補助</v>
          </cell>
          <cell r="F71">
            <v>50000</v>
          </cell>
          <cell r="H71">
            <v>543492</v>
          </cell>
          <cell r="I71" t="str">
            <v>大学同窓会より</v>
          </cell>
          <cell r="J71">
            <v>58</v>
          </cell>
        </row>
        <row r="72">
          <cell r="C72" t="str">
            <v>事務局費</v>
          </cell>
          <cell r="D72" t="str">
            <v>第３回事務局長会議</v>
          </cell>
          <cell r="E72" t="str">
            <v>食糧費</v>
          </cell>
          <cell r="G72">
            <v>9770</v>
          </cell>
          <cell r="H72">
            <v>533722</v>
          </cell>
          <cell r="I72" t="str">
            <v>各事務局長・役員弁当代</v>
          </cell>
          <cell r="J72">
            <v>59</v>
          </cell>
        </row>
        <row r="73">
          <cell r="C73" t="str">
            <v>事務局費</v>
          </cell>
          <cell r="D73" t="str">
            <v>第３回事務局長会議</v>
          </cell>
          <cell r="E73" t="str">
            <v>旅費</v>
          </cell>
          <cell r="G73">
            <v>14020</v>
          </cell>
          <cell r="H73">
            <v>519702</v>
          </cell>
          <cell r="I73" t="str">
            <v>各事務局長・役員・事務局員交通費</v>
          </cell>
          <cell r="J73">
            <v>67</v>
          </cell>
        </row>
        <row r="74">
          <cell r="C74" t="str">
            <v>事務局費</v>
          </cell>
          <cell r="D74" t="str">
            <v>第３回事務局長会議</v>
          </cell>
          <cell r="E74" t="str">
            <v>使用料</v>
          </cell>
          <cell r="G74">
            <v>3420</v>
          </cell>
          <cell r="H74">
            <v>516282</v>
          </cell>
          <cell r="I74" t="str">
            <v>藤沢産業センター使用料</v>
          </cell>
          <cell r="J74">
            <v>68</v>
          </cell>
        </row>
        <row r="75">
          <cell r="C75" t="str">
            <v>各地区負担金</v>
          </cell>
          <cell r="D75" t="str">
            <v>横浜西地区</v>
          </cell>
          <cell r="F75">
            <v>48000</v>
          </cell>
          <cell r="H75">
            <v>564282</v>
          </cell>
          <cell r="J75">
            <v>69</v>
          </cell>
        </row>
        <row r="76">
          <cell r="C76" t="str">
            <v>名簿作成積立金</v>
          </cell>
          <cell r="G76">
            <v>60000</v>
          </cell>
          <cell r="H76">
            <v>504282</v>
          </cell>
          <cell r="I76" t="str">
            <v>名簿作成積立金</v>
          </cell>
        </row>
        <row r="77">
          <cell r="J77">
            <v>0</v>
          </cell>
        </row>
        <row r="78">
          <cell r="J78">
            <v>0</v>
          </cell>
        </row>
        <row r="79">
          <cell r="J79">
            <v>0</v>
          </cell>
        </row>
        <row r="80">
          <cell r="J80">
            <v>0</v>
          </cell>
        </row>
        <row r="81">
          <cell r="F81">
            <v>1185517</v>
          </cell>
          <cell r="G81">
            <v>681235</v>
          </cell>
          <cell r="H81">
            <v>504282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64B52-5012-4C70-BF87-222053726F4F}">
  <sheetPr>
    <tabColor rgb="FFFF0000"/>
  </sheetPr>
  <dimension ref="A1:J51"/>
  <sheetViews>
    <sheetView tabSelected="1" view="pageBreakPreview" topLeftCell="A48" zoomScale="75" zoomScaleNormal="100" zoomScaleSheetLayoutView="75" workbookViewId="0">
      <selection activeCell="N68" sqref="N68"/>
    </sheetView>
  </sheetViews>
  <sheetFormatPr defaultColWidth="10.6328125" defaultRowHeight="13" x14ac:dyDescent="0.2"/>
  <cols>
    <col min="1" max="1" width="1.81640625" style="15" customWidth="1"/>
    <col min="2" max="2" width="4.453125" style="15" customWidth="1"/>
    <col min="3" max="3" width="25.08984375" style="15" customWidth="1"/>
    <col min="4" max="4" width="25.08984375" style="38" customWidth="1"/>
    <col min="5" max="6" width="18.1796875" style="15" customWidth="1"/>
    <col min="7" max="7" width="55.08984375" style="15" customWidth="1"/>
    <col min="8" max="8" width="1.81640625" style="15" customWidth="1"/>
    <col min="9" max="9" width="13.81640625" style="15" customWidth="1"/>
    <col min="10" max="16384" width="10.6328125" style="15"/>
  </cols>
  <sheetData>
    <row r="1" spans="2:10" ht="33" customHeight="1" x14ac:dyDescent="0.2">
      <c r="B1" s="70" t="s">
        <v>78</v>
      </c>
      <c r="C1" s="71"/>
      <c r="D1" s="72"/>
      <c r="E1" s="71"/>
      <c r="F1" s="71"/>
      <c r="G1" s="71"/>
    </row>
    <row r="2" spans="2:10" ht="25.5" customHeight="1" thickBot="1" x14ac:dyDescent="0.25">
      <c r="B2" s="105" t="s">
        <v>62</v>
      </c>
      <c r="C2" s="105"/>
      <c r="D2" s="73"/>
      <c r="E2" s="74"/>
      <c r="F2" s="75"/>
      <c r="G2" s="75" t="s">
        <v>61</v>
      </c>
    </row>
    <row r="3" spans="2:10" ht="23.25" customHeight="1" thickBot="1" x14ac:dyDescent="0.25">
      <c r="B3" s="106" t="s">
        <v>40</v>
      </c>
      <c r="C3" s="107"/>
      <c r="D3" s="2" t="s">
        <v>63</v>
      </c>
      <c r="E3" s="1" t="s">
        <v>39</v>
      </c>
      <c r="F3" s="76" t="s">
        <v>38</v>
      </c>
      <c r="G3" s="3" t="s">
        <v>37</v>
      </c>
      <c r="H3" s="77"/>
    </row>
    <row r="4" spans="2:10" ht="30" customHeight="1" thickTop="1" x14ac:dyDescent="0.2">
      <c r="B4" s="78" t="s">
        <v>60</v>
      </c>
      <c r="C4" s="79"/>
      <c r="D4" s="4">
        <v>233200</v>
      </c>
      <c r="E4" s="5">
        <v>233200</v>
      </c>
      <c r="F4" s="65">
        <f>SUM(D4-E4)</f>
        <v>0</v>
      </c>
      <c r="G4" s="80" t="s">
        <v>66</v>
      </c>
    </row>
    <row r="5" spans="2:10" ht="30" customHeight="1" x14ac:dyDescent="0.2">
      <c r="B5" s="6"/>
      <c r="C5" s="7" t="s">
        <v>59</v>
      </c>
      <c r="D5" s="13">
        <v>29200</v>
      </c>
      <c r="E5" s="8">
        <v>29200</v>
      </c>
      <c r="F5" s="9">
        <f t="shared" ref="F5:F11" si="0">SUM(D5-E5)</f>
        <v>0</v>
      </c>
      <c r="G5" s="82" t="s">
        <v>67</v>
      </c>
    </row>
    <row r="6" spans="2:10" ht="30" customHeight="1" x14ac:dyDescent="0.2">
      <c r="B6" s="6"/>
      <c r="C6" s="7" t="s">
        <v>58</v>
      </c>
      <c r="D6" s="13">
        <v>38000</v>
      </c>
      <c r="E6" s="8">
        <v>38000</v>
      </c>
      <c r="F6" s="9">
        <f t="shared" si="0"/>
        <v>0</v>
      </c>
      <c r="G6" s="82" t="s">
        <v>68</v>
      </c>
    </row>
    <row r="7" spans="2:10" ht="30" customHeight="1" x14ac:dyDescent="0.2">
      <c r="B7" s="6"/>
      <c r="C7" s="7" t="s">
        <v>57</v>
      </c>
      <c r="D7" s="13">
        <v>33600</v>
      </c>
      <c r="E7" s="8">
        <v>33600</v>
      </c>
      <c r="F7" s="9">
        <f t="shared" si="0"/>
        <v>0</v>
      </c>
      <c r="G7" s="82" t="s">
        <v>69</v>
      </c>
    </row>
    <row r="8" spans="2:10" ht="30" customHeight="1" x14ac:dyDescent="0.2">
      <c r="B8" s="6"/>
      <c r="C8" s="7" t="s">
        <v>56</v>
      </c>
      <c r="D8" s="13">
        <v>41600</v>
      </c>
      <c r="E8" s="8">
        <v>41600</v>
      </c>
      <c r="F8" s="9">
        <f t="shared" si="0"/>
        <v>0</v>
      </c>
      <c r="G8" s="82" t="s">
        <v>70</v>
      </c>
    </row>
    <row r="9" spans="2:10" ht="30" customHeight="1" x14ac:dyDescent="0.2">
      <c r="B9" s="6"/>
      <c r="C9" s="7" t="s">
        <v>55</v>
      </c>
      <c r="D9" s="13">
        <v>35200</v>
      </c>
      <c r="E9" s="8">
        <v>35200</v>
      </c>
      <c r="F9" s="9">
        <f t="shared" si="0"/>
        <v>0</v>
      </c>
      <c r="G9" s="82" t="s">
        <v>71</v>
      </c>
      <c r="J9" s="69"/>
    </row>
    <row r="10" spans="2:10" ht="30" customHeight="1" x14ac:dyDescent="0.2">
      <c r="B10" s="6"/>
      <c r="C10" s="7" t="s">
        <v>54</v>
      </c>
      <c r="D10" s="13">
        <v>16400</v>
      </c>
      <c r="E10" s="8">
        <v>16400</v>
      </c>
      <c r="F10" s="9">
        <f t="shared" si="0"/>
        <v>0</v>
      </c>
      <c r="G10" s="82" t="s">
        <v>53</v>
      </c>
    </row>
    <row r="11" spans="2:10" ht="30" customHeight="1" x14ac:dyDescent="0.2">
      <c r="B11" s="10"/>
      <c r="C11" s="7" t="s">
        <v>52</v>
      </c>
      <c r="D11" s="13">
        <v>39200</v>
      </c>
      <c r="E11" s="8">
        <v>39200</v>
      </c>
      <c r="F11" s="9">
        <f t="shared" si="0"/>
        <v>0</v>
      </c>
      <c r="G11" s="82" t="s">
        <v>72</v>
      </c>
    </row>
    <row r="12" spans="2:10" ht="30" customHeight="1" x14ac:dyDescent="0.2">
      <c r="B12" s="83" t="s">
        <v>51</v>
      </c>
      <c r="C12" s="84"/>
      <c r="D12" s="81">
        <v>260000</v>
      </c>
      <c r="E12" s="39">
        <v>80000</v>
      </c>
      <c r="F12" s="9">
        <f>SUM(D12-E12)</f>
        <v>180000</v>
      </c>
      <c r="G12" s="40"/>
    </row>
    <row r="13" spans="2:10" ht="30" customHeight="1" x14ac:dyDescent="0.2">
      <c r="B13" s="11"/>
      <c r="C13" s="12" t="s">
        <v>50</v>
      </c>
      <c r="D13" s="8">
        <v>60000</v>
      </c>
      <c r="E13" s="41">
        <v>30000</v>
      </c>
      <c r="F13" s="9">
        <f t="shared" ref="F13:F16" si="1">SUM(D13-E13)</f>
        <v>30000</v>
      </c>
      <c r="G13" s="42" t="s">
        <v>64</v>
      </c>
    </row>
    <row r="14" spans="2:10" ht="30" customHeight="1" x14ac:dyDescent="0.2">
      <c r="B14" s="11"/>
      <c r="C14" s="66" t="s">
        <v>49</v>
      </c>
      <c r="D14" s="8">
        <v>50000</v>
      </c>
      <c r="E14" s="5">
        <v>50000</v>
      </c>
      <c r="F14" s="9">
        <f t="shared" si="1"/>
        <v>0</v>
      </c>
      <c r="G14" s="42" t="s">
        <v>65</v>
      </c>
    </row>
    <row r="15" spans="2:10" ht="30" customHeight="1" x14ac:dyDescent="0.2">
      <c r="B15" s="11"/>
      <c r="C15" s="66" t="s">
        <v>48</v>
      </c>
      <c r="D15" s="13">
        <v>150000</v>
      </c>
      <c r="E15" s="8">
        <v>0</v>
      </c>
      <c r="F15" s="9">
        <f t="shared" si="1"/>
        <v>150000</v>
      </c>
      <c r="G15" s="82" t="s">
        <v>76</v>
      </c>
    </row>
    <row r="16" spans="2:10" ht="30" customHeight="1" x14ac:dyDescent="0.2">
      <c r="B16" s="6"/>
      <c r="C16" s="12" t="s">
        <v>47</v>
      </c>
      <c r="D16" s="8">
        <v>0</v>
      </c>
      <c r="E16" s="85">
        <v>0</v>
      </c>
      <c r="F16" s="9">
        <f t="shared" si="1"/>
        <v>0</v>
      </c>
      <c r="G16" s="42" t="s">
        <v>46</v>
      </c>
    </row>
    <row r="17" spans="2:7" ht="30" customHeight="1" x14ac:dyDescent="0.2">
      <c r="B17" s="83" t="s">
        <v>45</v>
      </c>
      <c r="C17" s="63"/>
      <c r="D17" s="81">
        <v>600000</v>
      </c>
      <c r="E17" s="8">
        <v>500000</v>
      </c>
      <c r="F17" s="9">
        <f>SUM(D17-E17)</f>
        <v>100000</v>
      </c>
      <c r="G17" s="14" t="s">
        <v>79</v>
      </c>
    </row>
    <row r="18" spans="2:7" ht="30" customHeight="1" x14ac:dyDescent="0.2">
      <c r="B18" s="43" t="s">
        <v>44</v>
      </c>
      <c r="C18" s="68"/>
      <c r="D18" s="81">
        <v>290269</v>
      </c>
      <c r="E18" s="9">
        <v>149625</v>
      </c>
      <c r="F18" s="9">
        <f>SUM(D18-E18)</f>
        <v>140644</v>
      </c>
      <c r="G18" s="44" t="s">
        <v>43</v>
      </c>
    </row>
    <row r="19" spans="2:7" ht="30" customHeight="1" thickBot="1" x14ac:dyDescent="0.25">
      <c r="B19" s="83" t="s">
        <v>42</v>
      </c>
      <c r="C19" s="86"/>
      <c r="D19" s="45">
        <v>10000</v>
      </c>
      <c r="E19" s="46">
        <v>10000</v>
      </c>
      <c r="F19" s="47">
        <f>SUM(D19-E19)</f>
        <v>0</v>
      </c>
      <c r="G19" s="48" t="s">
        <v>73</v>
      </c>
    </row>
    <row r="20" spans="2:7" ht="30" customHeight="1" thickTop="1" thickBot="1" x14ac:dyDescent="0.25">
      <c r="B20" s="108" t="s">
        <v>0</v>
      </c>
      <c r="C20" s="109"/>
      <c r="D20" s="87">
        <f>D4+D12+D17+D18+D19</f>
        <v>1393469</v>
      </c>
      <c r="E20" s="93">
        <f>E4+E12+E17+E18+E19</f>
        <v>972825</v>
      </c>
      <c r="F20" s="88">
        <f>SUM(D20-E20)</f>
        <v>420644</v>
      </c>
      <c r="G20" s="89"/>
    </row>
    <row r="21" spans="2:7" ht="12" customHeight="1" x14ac:dyDescent="0.2">
      <c r="F21" s="16"/>
      <c r="G21" s="16"/>
    </row>
    <row r="22" spans="2:7" ht="30" customHeight="1" thickBot="1" x14ac:dyDescent="0.25">
      <c r="B22" s="105" t="s">
        <v>41</v>
      </c>
      <c r="C22" s="105"/>
      <c r="D22" s="73"/>
      <c r="E22" s="17"/>
      <c r="F22" s="90"/>
      <c r="G22" s="75" t="s">
        <v>61</v>
      </c>
    </row>
    <row r="23" spans="2:7" ht="30" customHeight="1" thickBot="1" x14ac:dyDescent="0.25">
      <c r="B23" s="106" t="s">
        <v>40</v>
      </c>
      <c r="C23" s="107"/>
      <c r="D23" s="2" t="s">
        <v>63</v>
      </c>
      <c r="E23" s="1" t="s">
        <v>39</v>
      </c>
      <c r="F23" s="1" t="s">
        <v>38</v>
      </c>
      <c r="G23" s="3" t="s">
        <v>37</v>
      </c>
    </row>
    <row r="24" spans="2:7" ht="30" customHeight="1" thickTop="1" x14ac:dyDescent="0.2">
      <c r="B24" s="110" t="s">
        <v>36</v>
      </c>
      <c r="C24" s="111"/>
      <c r="D24" s="18">
        <v>58300</v>
      </c>
      <c r="E24" s="19">
        <v>58300</v>
      </c>
      <c r="F24" s="9">
        <f>SUM(D24-E24)</f>
        <v>0</v>
      </c>
      <c r="G24" s="20" t="s">
        <v>35</v>
      </c>
    </row>
    <row r="25" spans="2:7" ht="30" customHeight="1" x14ac:dyDescent="0.2">
      <c r="B25" s="112" t="s">
        <v>34</v>
      </c>
      <c r="C25" s="113"/>
      <c r="D25" s="21">
        <v>20000</v>
      </c>
      <c r="E25" s="22">
        <v>20000</v>
      </c>
      <c r="F25" s="9">
        <f>SUM(D25-E25)</f>
        <v>0</v>
      </c>
      <c r="G25" s="26" t="s">
        <v>33</v>
      </c>
    </row>
    <row r="26" spans="2:7" ht="30" customHeight="1" x14ac:dyDescent="0.2">
      <c r="B26" s="112" t="s">
        <v>32</v>
      </c>
      <c r="C26" s="113"/>
      <c r="D26" s="21">
        <v>30000</v>
      </c>
      <c r="E26" s="22">
        <v>30000</v>
      </c>
      <c r="F26" s="9">
        <f t="shared" ref="F26:F44" si="2">SUM(D26-E26)</f>
        <v>0</v>
      </c>
      <c r="G26" s="23" t="s">
        <v>31</v>
      </c>
    </row>
    <row r="27" spans="2:7" ht="30" customHeight="1" x14ac:dyDescent="0.2">
      <c r="B27" s="104" t="s">
        <v>30</v>
      </c>
      <c r="C27" s="113"/>
      <c r="D27" s="21">
        <f>D28+D29</f>
        <v>160000</v>
      </c>
      <c r="E27" s="22">
        <v>160000</v>
      </c>
      <c r="F27" s="9">
        <f t="shared" si="2"/>
        <v>0</v>
      </c>
      <c r="G27" s="23"/>
    </row>
    <row r="28" spans="2:7" ht="30" customHeight="1" x14ac:dyDescent="0.2">
      <c r="B28" s="24"/>
      <c r="C28" s="25" t="s">
        <v>29</v>
      </c>
      <c r="D28" s="22">
        <v>100000</v>
      </c>
      <c r="E28" s="22">
        <v>100000</v>
      </c>
      <c r="F28" s="9">
        <f t="shared" si="2"/>
        <v>0</v>
      </c>
      <c r="G28" s="26" t="s">
        <v>28</v>
      </c>
    </row>
    <row r="29" spans="2:7" ht="30" customHeight="1" x14ac:dyDescent="0.2">
      <c r="B29" s="24"/>
      <c r="C29" s="30" t="s">
        <v>27</v>
      </c>
      <c r="D29" s="22">
        <v>60000</v>
      </c>
      <c r="E29" s="22">
        <v>60000</v>
      </c>
      <c r="F29" s="9">
        <f t="shared" si="2"/>
        <v>0</v>
      </c>
      <c r="G29" s="23" t="s">
        <v>26</v>
      </c>
    </row>
    <row r="30" spans="2:7" ht="30" customHeight="1" x14ac:dyDescent="0.2">
      <c r="B30" s="114" t="s">
        <v>25</v>
      </c>
      <c r="C30" s="115"/>
      <c r="D30" s="21">
        <v>60000</v>
      </c>
      <c r="E30" s="22">
        <v>40000</v>
      </c>
      <c r="F30" s="9">
        <f t="shared" si="2"/>
        <v>20000</v>
      </c>
      <c r="G30" s="49" t="s">
        <v>74</v>
      </c>
    </row>
    <row r="31" spans="2:7" ht="30" customHeight="1" x14ac:dyDescent="0.2">
      <c r="B31" s="116" t="s">
        <v>24</v>
      </c>
      <c r="C31" s="113"/>
      <c r="D31" s="21">
        <v>100000</v>
      </c>
      <c r="E31" s="22">
        <v>100000</v>
      </c>
      <c r="F31" s="9">
        <f t="shared" si="2"/>
        <v>0</v>
      </c>
      <c r="G31" s="49" t="s">
        <v>23</v>
      </c>
    </row>
    <row r="32" spans="2:7" ht="30" customHeight="1" x14ac:dyDescent="0.2">
      <c r="B32" s="104" t="s">
        <v>22</v>
      </c>
      <c r="C32" s="95"/>
      <c r="D32" s="21">
        <f>D33+D34+D35</f>
        <v>160000</v>
      </c>
      <c r="E32" s="22">
        <v>120000</v>
      </c>
      <c r="F32" s="9">
        <f t="shared" si="2"/>
        <v>40000</v>
      </c>
      <c r="G32" s="49" t="s">
        <v>21</v>
      </c>
    </row>
    <row r="33" spans="2:7" ht="30" customHeight="1" x14ac:dyDescent="0.2">
      <c r="B33" s="31"/>
      <c r="C33" s="32" t="s">
        <v>20</v>
      </c>
      <c r="D33" s="67">
        <v>0</v>
      </c>
      <c r="E33" s="22">
        <v>0</v>
      </c>
      <c r="F33" s="9">
        <f t="shared" si="2"/>
        <v>0</v>
      </c>
      <c r="G33" s="49" t="s">
        <v>19</v>
      </c>
    </row>
    <row r="34" spans="2:7" ht="30" customHeight="1" x14ac:dyDescent="0.2">
      <c r="B34" s="31"/>
      <c r="C34" s="32" t="s">
        <v>18</v>
      </c>
      <c r="D34" s="64">
        <v>160000</v>
      </c>
      <c r="E34" s="22">
        <v>120000</v>
      </c>
      <c r="F34" s="9">
        <f t="shared" si="2"/>
        <v>40000</v>
      </c>
      <c r="G34" s="49" t="s">
        <v>77</v>
      </c>
    </row>
    <row r="35" spans="2:7" ht="30" customHeight="1" x14ac:dyDescent="0.2">
      <c r="B35" s="29"/>
      <c r="C35" s="32" t="s">
        <v>17</v>
      </c>
      <c r="D35" s="67">
        <v>0</v>
      </c>
      <c r="E35" s="22">
        <v>0</v>
      </c>
      <c r="F35" s="9">
        <f t="shared" si="2"/>
        <v>0</v>
      </c>
      <c r="G35" s="49" t="s">
        <v>16</v>
      </c>
    </row>
    <row r="36" spans="2:7" ht="30" customHeight="1" x14ac:dyDescent="0.2">
      <c r="B36" s="102" t="s">
        <v>15</v>
      </c>
      <c r="C36" s="103"/>
      <c r="D36" s="55">
        <v>0</v>
      </c>
      <c r="E36" s="28">
        <v>0</v>
      </c>
      <c r="F36" s="9">
        <f t="shared" si="2"/>
        <v>0</v>
      </c>
      <c r="G36" s="56" t="s">
        <v>14</v>
      </c>
    </row>
    <row r="37" spans="2:7" ht="30" customHeight="1" x14ac:dyDescent="0.2">
      <c r="B37" s="57"/>
      <c r="C37" s="58" t="s">
        <v>13</v>
      </c>
      <c r="D37" s="59">
        <v>0</v>
      </c>
      <c r="E37" s="28">
        <v>0</v>
      </c>
      <c r="F37" s="9">
        <f t="shared" si="2"/>
        <v>0</v>
      </c>
      <c r="G37" s="60"/>
    </row>
    <row r="38" spans="2:7" ht="30" customHeight="1" x14ac:dyDescent="0.2">
      <c r="B38" s="61"/>
      <c r="C38" s="62" t="s">
        <v>12</v>
      </c>
      <c r="D38" s="27">
        <v>0</v>
      </c>
      <c r="E38" s="28">
        <v>0</v>
      </c>
      <c r="F38" s="9">
        <f t="shared" si="2"/>
        <v>0</v>
      </c>
      <c r="G38" s="56" t="s">
        <v>11</v>
      </c>
    </row>
    <row r="39" spans="2:7" ht="30" customHeight="1" x14ac:dyDescent="0.2">
      <c r="B39" s="94" t="s">
        <v>10</v>
      </c>
      <c r="C39" s="95"/>
      <c r="D39" s="21">
        <f>SUM(D40:D43)</f>
        <v>370000</v>
      </c>
      <c r="E39" s="22">
        <f>SUM(E40:E43)</f>
        <v>360000</v>
      </c>
      <c r="F39" s="9">
        <f t="shared" si="2"/>
        <v>10000</v>
      </c>
      <c r="G39" s="49" t="s">
        <v>9</v>
      </c>
    </row>
    <row r="40" spans="2:7" ht="30" customHeight="1" x14ac:dyDescent="0.2">
      <c r="B40" s="33"/>
      <c r="C40" s="32" t="s">
        <v>8</v>
      </c>
      <c r="D40" s="22">
        <v>130000</v>
      </c>
      <c r="E40" s="22">
        <v>120000</v>
      </c>
      <c r="F40" s="9">
        <f t="shared" si="2"/>
        <v>10000</v>
      </c>
      <c r="G40" s="49" t="s">
        <v>7</v>
      </c>
    </row>
    <row r="41" spans="2:7" ht="30" customHeight="1" x14ac:dyDescent="0.2">
      <c r="B41" s="34"/>
      <c r="C41" s="32" t="s">
        <v>6</v>
      </c>
      <c r="D41" s="22">
        <v>40000</v>
      </c>
      <c r="E41" s="22">
        <v>40000</v>
      </c>
      <c r="F41" s="9">
        <f t="shared" si="2"/>
        <v>0</v>
      </c>
      <c r="G41" s="50" t="s">
        <v>5</v>
      </c>
    </row>
    <row r="42" spans="2:7" ht="30" customHeight="1" x14ac:dyDescent="0.2">
      <c r="B42" s="34"/>
      <c r="C42" s="32" t="s">
        <v>4</v>
      </c>
      <c r="D42" s="22">
        <v>150000</v>
      </c>
      <c r="E42" s="22">
        <v>150000</v>
      </c>
      <c r="F42" s="9">
        <f t="shared" si="2"/>
        <v>0</v>
      </c>
      <c r="G42" s="50" t="s">
        <v>3</v>
      </c>
    </row>
    <row r="43" spans="2:7" ht="30" customHeight="1" x14ac:dyDescent="0.2">
      <c r="B43" s="35"/>
      <c r="C43" s="32" t="s">
        <v>2</v>
      </c>
      <c r="D43" s="22">
        <v>50000</v>
      </c>
      <c r="E43" s="22">
        <v>50000</v>
      </c>
      <c r="F43" s="9">
        <f t="shared" si="2"/>
        <v>0</v>
      </c>
      <c r="G43" s="51" t="s">
        <v>75</v>
      </c>
    </row>
    <row r="44" spans="2:7" ht="30" customHeight="1" x14ac:dyDescent="0.2">
      <c r="B44" s="100" t="s">
        <v>80</v>
      </c>
      <c r="C44" s="101"/>
      <c r="D44" s="21">
        <v>250000</v>
      </c>
      <c r="E44" s="22">
        <v>0</v>
      </c>
      <c r="F44" s="9">
        <f t="shared" si="2"/>
        <v>250000</v>
      </c>
      <c r="G44" s="91" t="s">
        <v>81</v>
      </c>
    </row>
    <row r="45" spans="2:7" ht="30" customHeight="1" thickBot="1" x14ac:dyDescent="0.25">
      <c r="B45" s="96" t="s">
        <v>1</v>
      </c>
      <c r="C45" s="97"/>
      <c r="D45" s="52">
        <v>185169</v>
      </c>
      <c r="E45" s="53">
        <v>84525</v>
      </c>
      <c r="F45" s="47">
        <f>SUM(D45-E45)</f>
        <v>100644</v>
      </c>
      <c r="G45" s="54"/>
    </row>
    <row r="46" spans="2:7" ht="30" customHeight="1" thickTop="1" thickBot="1" x14ac:dyDescent="0.25">
      <c r="B46" s="98" t="s">
        <v>0</v>
      </c>
      <c r="C46" s="99"/>
      <c r="D46" s="36">
        <f>D24+D25+D26+D27+D30+D31+D32+D36+D39+D45+D44</f>
        <v>1393469</v>
      </c>
      <c r="E46" s="37">
        <f>E24+E25+E26+E27+E30+E31+E32+E36+E39+E45+E44</f>
        <v>972825</v>
      </c>
      <c r="F46" s="37">
        <f>F24+F25+F26+F27+F30+F31+F32+F36+F39+F45+F44</f>
        <v>420644</v>
      </c>
      <c r="G46" s="92"/>
    </row>
    <row r="47" spans="2:7" x14ac:dyDescent="0.2">
      <c r="B47" s="117"/>
      <c r="C47" s="117"/>
      <c r="D47" s="118"/>
      <c r="E47" s="119"/>
      <c r="F47" s="119"/>
      <c r="G47" s="120"/>
    </row>
    <row r="48" spans="2:7" x14ac:dyDescent="0.2">
      <c r="B48" s="117"/>
      <c r="C48" s="117"/>
      <c r="D48" s="118"/>
      <c r="E48" s="119"/>
      <c r="F48" s="119"/>
      <c r="G48" s="120"/>
    </row>
    <row r="49" spans="1:8" x14ac:dyDescent="0.2">
      <c r="B49" s="117"/>
      <c r="C49" s="117"/>
      <c r="D49" s="118"/>
      <c r="E49" s="119"/>
      <c r="F49" s="119"/>
      <c r="G49" s="120"/>
    </row>
    <row r="50" spans="1:8" x14ac:dyDescent="0.2">
      <c r="A50" s="121"/>
      <c r="B50" s="117"/>
      <c r="C50" s="117"/>
      <c r="D50" s="118"/>
      <c r="E50" s="119"/>
      <c r="F50" s="119"/>
      <c r="G50" s="120"/>
      <c r="H50" s="121"/>
    </row>
    <row r="51" spans="1:8" ht="32" customHeight="1" x14ac:dyDescent="0.3">
      <c r="A51" s="121"/>
      <c r="B51" s="122">
        <v>8</v>
      </c>
      <c r="C51" s="122"/>
      <c r="D51" s="122"/>
      <c r="E51" s="122"/>
      <c r="F51" s="122"/>
      <c r="G51" s="122"/>
      <c r="H51" s="121"/>
    </row>
  </sheetData>
  <mergeCells count="18">
    <mergeCell ref="B36:C36"/>
    <mergeCell ref="B32:C32"/>
    <mergeCell ref="B2:C2"/>
    <mergeCell ref="B3:C3"/>
    <mergeCell ref="B20:C20"/>
    <mergeCell ref="B22:C22"/>
    <mergeCell ref="B23:C23"/>
    <mergeCell ref="B24:C24"/>
    <mergeCell ref="B25:C25"/>
    <mergeCell ref="B26:C26"/>
    <mergeCell ref="B27:C27"/>
    <mergeCell ref="B30:C30"/>
    <mergeCell ref="B31:C31"/>
    <mergeCell ref="B39:C39"/>
    <mergeCell ref="B45:C45"/>
    <mergeCell ref="B46:C46"/>
    <mergeCell ref="B44:C44"/>
    <mergeCell ref="B51:G51"/>
  </mergeCells>
  <phoneticPr fontId="3"/>
  <printOptions horizontalCentered="1"/>
  <pageMargins left="0.70866141732283472" right="0.70866141732283472" top="0.74803149606299213" bottom="0.38" header="0.31496062992125984" footer="0.31496062992125984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訂正版　R8(2026)予算案</vt:lpstr>
      <vt:lpstr>'訂正版　R8(2026)予算案'!Print_Area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忠明 廣瀬</dc:creator>
  <cp:lastModifiedBy>県同窓会 日体大</cp:lastModifiedBy>
  <cp:lastPrinted>2026-06-03T07:26:21Z</cp:lastPrinted>
  <dcterms:created xsi:type="dcterms:W3CDTF">2025-04-13T08:54:38Z</dcterms:created>
  <dcterms:modified xsi:type="dcterms:W3CDTF">2026-06-03T07:28:56Z</dcterms:modified>
</cp:coreProperties>
</file>